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Master\Staff Folders\Marla\SHOWS\ALBERTA\2023 EBSS\Exhibitor Manual\"/>
    </mc:Choice>
  </mc:AlternateContent>
  <xr:revisionPtr revIDLastSave="0" documentId="13_ncr:1_{E1F63DDB-A354-461B-8F47-451BC9CC95C8}" xr6:coauthVersionLast="47" xr6:coauthVersionMax="47" xr10:uidLastSave="{00000000-0000-0000-0000-000000000000}"/>
  <workbookProtection workbookAlgorithmName="SHA-512" workbookHashValue="LgnjFwCzx1qMnafC7HBNXnid2jZXpzQANA98uNSiqZ8fA1CM/qCH0DwGJQxDVu8evu/7m2Ff0QLt6tagqYyfOQ==" workbookSaltValue="zt9QBQ6saOMQeG8B5fm3xA==" workbookSpinCount="100000" lockStructure="1"/>
  <bookViews>
    <workbookView xWindow="20880" yWindow="390" windowWidth="20970" windowHeight="15090" xr2:uid="{00000000-000D-0000-FFFF-FFFF00000000}"/>
  </bookViews>
  <sheets>
    <sheet name="EXHIBITOR ORDER FORM" sheetId="1" r:id="rId1"/>
  </sheets>
  <definedNames>
    <definedName name="_xlnm._FilterDatabase" localSheetId="0" hidden="1">'EXHIBITOR ORDER FORM'!$A$67:$A$76</definedName>
    <definedName name="NETSPEC">'EXHIBITOR ORDER FORM'!$L$50</definedName>
    <definedName name="NETTECH">'EXHIBITOR ORDER FORM'!$L$49</definedName>
    <definedName name="_xlnm.Print_Area" localSheetId="0">'EXHIBITOR ORDER FORM'!$A$1:$H$108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8" i="1" l="1"/>
  <c r="L40" i="1"/>
  <c r="L39" i="1"/>
  <c r="H39" i="1" s="1"/>
  <c r="P46" i="1"/>
  <c r="G46" i="1" s="1"/>
  <c r="R45" i="1"/>
  <c r="P45" i="1"/>
  <c r="G45" i="1" s="1"/>
  <c r="H45" i="1"/>
  <c r="G27" i="1"/>
  <c r="G26" i="1"/>
  <c r="R46" i="1"/>
  <c r="R44" i="1"/>
  <c r="R40" i="1"/>
  <c r="R39" i="1"/>
  <c r="R34" i="1"/>
  <c r="R33" i="1"/>
  <c r="R32" i="1"/>
  <c r="P39" i="1"/>
  <c r="P40" i="1"/>
  <c r="P44" i="1"/>
  <c r="G44" i="1" s="1"/>
  <c r="P34" i="1"/>
  <c r="G34" i="1" s="1"/>
  <c r="P33" i="1"/>
  <c r="G33" i="1" s="1"/>
  <c r="P32" i="1"/>
  <c r="G32" i="1" s="1"/>
  <c r="H40" i="1"/>
  <c r="H28" i="1"/>
  <c r="H46" i="1"/>
  <c r="H44" i="1"/>
  <c r="H34" i="1"/>
  <c r="H33" i="1"/>
  <c r="H32" i="1"/>
  <c r="H27" i="1"/>
  <c r="H26" i="1"/>
  <c r="P48" i="1" l="1"/>
  <c r="H48" i="1" s="1"/>
  <c r="G40" i="1"/>
  <c r="G39" i="1"/>
  <c r="H47" i="1" l="1"/>
  <c r="H49" i="1" s="1"/>
  <c r="H50" i="1" l="1"/>
</calcChain>
</file>

<file path=xl/sharedStrings.xml><?xml version="1.0" encoding="utf-8"?>
<sst xmlns="http://schemas.openxmlformats.org/spreadsheetml/2006/main" count="109" uniqueCount="91">
  <si>
    <t>COMPANY:</t>
  </si>
  <si>
    <t>STREET:</t>
  </si>
  <si>
    <t>CITY:</t>
  </si>
  <si>
    <t>PROV / STATE:</t>
  </si>
  <si>
    <t>E-MAIL:</t>
  </si>
  <si>
    <t>PHONE:</t>
  </si>
  <si>
    <t>ORDERED BY:</t>
  </si>
  <si>
    <t>SHOW NAME:</t>
  </si>
  <si>
    <t>BOOTH #:</t>
  </si>
  <si>
    <t>PO #:</t>
  </si>
  <si>
    <t>INSTALLATION DATE:</t>
  </si>
  <si>
    <t>TIME:</t>
  </si>
  <si>
    <t>EXHIBIT START DATE:</t>
  </si>
  <si>
    <t>EXHIBIT END DATE:</t>
  </si>
  <si>
    <t>CONTACT ON-SITE:</t>
  </si>
  <si>
    <t>New Brunswick</t>
  </si>
  <si>
    <t>Nova Scotia</t>
  </si>
  <si>
    <t>Quebec</t>
  </si>
  <si>
    <t>Ontario</t>
  </si>
  <si>
    <t>Manitoba</t>
  </si>
  <si>
    <t>Saskatchewan</t>
  </si>
  <si>
    <t>Alberta</t>
  </si>
  <si>
    <t>British Columbia</t>
  </si>
  <si>
    <t>Newfoundland</t>
  </si>
  <si>
    <t>PROVINCE</t>
  </si>
  <si>
    <t>PST</t>
  </si>
  <si>
    <t>GST or HST</t>
  </si>
  <si>
    <t>VISA</t>
  </si>
  <si>
    <t>MASTERCARD</t>
  </si>
  <si>
    <t>AMEX</t>
  </si>
  <si>
    <t>DINERS</t>
  </si>
  <si>
    <t>CHEQUE</t>
  </si>
  <si>
    <t>PAYMENT</t>
  </si>
  <si>
    <t>PEI</t>
  </si>
  <si>
    <t>DAYS</t>
  </si>
  <si>
    <t>CONTACT ON-SITE PHONE:</t>
  </si>
  <si>
    <t xml:space="preserve">Please carefully read the following terms &amp; conditions: </t>
  </si>
  <si>
    <t xml:space="preserve">Once form is completed in full, please email to the listed encore representative above. </t>
  </si>
  <si>
    <t xml:space="preserve">Encore is a full-Service Event Experience Company. If there is anything additional that you may require beyond this list, please feel free to contact the encore representative listed above for a custom solution. </t>
  </si>
  <si>
    <t>TOTAL DUE</t>
  </si>
  <si>
    <t>Labour</t>
  </si>
  <si>
    <t>NETTECH</t>
  </si>
  <si>
    <t>Labour Unit</t>
  </si>
  <si>
    <t>Labour SKU</t>
  </si>
  <si>
    <t>POSTAL/ZIP:</t>
  </si>
  <si>
    <t>RATE</t>
  </si>
  <si>
    <t>TOTAL</t>
  </si>
  <si>
    <t>WIRED BASIC</t>
  </si>
  <si>
    <t>WIRED PLUS</t>
  </si>
  <si>
    <t>WIRED ENHANCED</t>
  </si>
  <si>
    <t>WIFI BASIC</t>
  </si>
  <si>
    <t>WIFI PLUS</t>
  </si>
  <si>
    <t>Exhibitor Wireless Connect Basic (Max. 2 Activations per Item Ordered, Non Transferable)</t>
  </si>
  <si>
    <t>Exhibitor Wireless Connect Plus (Max. 2 Activations per Item Ordered, Non Transferable)</t>
  </si>
  <si>
    <t>Exhibitor Single Wired Connect Basic (Max. 1 Device per Item Ordered, Non Transferable)</t>
  </si>
  <si>
    <t>Exhibitor Single Wired Connect Plus (Max. 1 Device per Item Ordered, Non Transferable)</t>
  </si>
  <si>
    <t>Exhibitor Single Wired Connect Enhanced (Max. 1 Device per Item Ordered, Non Transferable)</t>
  </si>
  <si>
    <t>SKU</t>
  </si>
  <si>
    <t>WIFI POS</t>
  </si>
  <si>
    <t>Taxes</t>
  </si>
  <si>
    <t>TAX #:</t>
  </si>
  <si>
    <t>LABOUR SUM</t>
  </si>
  <si>
    <t>Cost</t>
  </si>
  <si>
    <t>Addt'l Cost</t>
  </si>
  <si>
    <t>NETSPEC</t>
  </si>
  <si>
    <t>Labour Hours</t>
  </si>
  <si>
    <t>Labour Rate</t>
  </si>
  <si>
    <t>NEED UNDER CARPET INSTALLATION? PLEASE CONTACT US FOR DETAILS</t>
  </si>
  <si>
    <t>Addt'l SKU</t>
  </si>
  <si>
    <t>QTY</t>
  </si>
  <si>
    <t>VOIP Phone Line (EXCLUDES HANDSET)</t>
  </si>
  <si>
    <t>EQUIPMENT/SERVICE</t>
  </si>
  <si>
    <t>Equipment/Service</t>
  </si>
  <si>
    <t>All prices are subject to applicable sales taxes. Additional Labour Charges may apply. Labour rates subject to change without notice during seasonal peaks.</t>
  </si>
  <si>
    <t>Exhibitor Router Connection, Private IP Lease via DHCP Reservation (Includes Wired Enhanced Internet)</t>
  </si>
  <si>
    <t>WIRELESS INTERNET (SHOW RATES, UP TO 7 DAYS)</t>
  </si>
  <si>
    <t>Exhibitor Router Connection, Public Static IP (Includes Wired Enhanced Internet)</t>
  </si>
  <si>
    <t>SUPPLYING YOUR OWN ROUTER? REFER TO THE OPTIONS BELOW AND CONTACT US TO ENSURE ACCURATE INSTALLATION.</t>
  </si>
  <si>
    <t xml:space="preserve">EXHIBITOR PROVIDED ROUTER INTERNET CONNECTION  (SHOW RATES, UP TO 7 DAYS) </t>
  </si>
  <si>
    <t>Static Private IP Reservation Lease - per Reservation</t>
  </si>
  <si>
    <t>Static Public IP Lease - per additional IP Address</t>
  </si>
  <si>
    <t>OTHER SERVICES</t>
  </si>
  <si>
    <t>EXHRTRPRIV</t>
  </si>
  <si>
    <t>EXHRTRPUB</t>
  </si>
  <si>
    <t>WIRELESS NETWORK PRINTING NEEDS? PLEASE CONTACT US FOR DETAILS</t>
  </si>
  <si>
    <t>Unless otherwise specified, all items listed below are designed for Personal Computers or devices with a Web Browser.</t>
  </si>
  <si>
    <t>Once this request form is submitted, an Encore Representative will provide you an official document for review, signature &amp; payment details.</t>
  </si>
  <si>
    <t>WIRED INTERNET (SHOW RATES, UP TO 7 DAYS)</t>
  </si>
  <si>
    <t>POS Terminal Wireless Network Connection, DHCP (Max. 2 Devices, Non Transferable)</t>
  </si>
  <si>
    <t>VENUE:</t>
  </si>
  <si>
    <t>Edmonton EXPO | 7515 118 Ave NW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</si>
</sst>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$&quot;* #,##0.00_-;\-&quot;$&quot;* #,##0.00_-;_-&quot;$&quot;* &quot;-&quot;??_-;_-@_-"/>
    <numFmt numFmtId="165" formatCode="&quot;$&quot;#,##0.00"/>
    <numFmt numFmtId="166" formatCode="0.0\ %"/>
    <numFmt numFmtId="167" formatCode="0.000\ %"/>
    <numFmt numFmtId="168" formatCode="&quot;$&quot;0.00;&quot;$&quot;\-0.00;;@"/>
  </numFmts>
  <fonts count="1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1A1344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1A1344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color rgb="FF1A1344"/>
      <name val="Calibri"/>
      <family val="2"/>
      <scheme val="minor"/>
    </font>
    <font>
      <sz val="11"/>
      <color rgb="FF212529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sz val="14"/>
      <color rgb="FF1A1344"/>
      <name val="Calibri"/>
      <family val="2"/>
      <scheme val="minor"/>
    </font>
    <font>
      <sz val="10"/>
      <name val="Arial"/>
    </font>
    <font>
      <b/>
      <sz val="12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1A1344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151">
    <xf numFmtId="0" fontId="0" fillId="0" borderId="0" xfId="0"/>
    <xf numFmtId="0" fontId="8" fillId="3" borderId="7" xfId="0" applyFont="1" applyFill="1" applyBorder="1" applyAlignment="1">
      <alignment horizontal="center"/>
    </xf>
    <xf numFmtId="0" fontId="5" fillId="3" borderId="7" xfId="0" applyFont="1" applyFill="1" applyBorder="1"/>
    <xf numFmtId="0" fontId="8" fillId="3" borderId="7" xfId="0" applyFont="1" applyFill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3" borderId="0" xfId="0" applyFont="1" applyFill="1"/>
    <xf numFmtId="0" fontId="8" fillId="3" borderId="0" xfId="0" applyFont="1" applyFill="1" applyAlignment="1">
      <alignment horizontal="right"/>
    </xf>
    <xf numFmtId="0" fontId="5" fillId="3" borderId="0" xfId="0" applyFont="1" applyFill="1" applyAlignment="1">
      <alignment horizontal="left"/>
    </xf>
    <xf numFmtId="0" fontId="5" fillId="3" borderId="20" xfId="0" applyFont="1" applyFill="1" applyBorder="1"/>
    <xf numFmtId="0" fontId="4" fillId="0" borderId="0" xfId="0" applyFont="1" applyAlignment="1">
      <alignment horizontal="center" vertical="top" wrapText="1"/>
    </xf>
    <xf numFmtId="165" fontId="5" fillId="0" borderId="0" xfId="0" applyNumberFormat="1" applyFont="1" applyAlignment="1">
      <alignment horizontal="center" vertical="center"/>
    </xf>
    <xf numFmtId="0" fontId="4" fillId="3" borderId="4" xfId="0" applyFont="1" applyFill="1" applyBorder="1" applyAlignment="1">
      <alignment vertical="top"/>
    </xf>
    <xf numFmtId="0" fontId="4" fillId="3" borderId="11" xfId="0" applyFont="1" applyFill="1" applyBorder="1" applyAlignment="1">
      <alignment vertical="top"/>
    </xf>
    <xf numFmtId="0" fontId="5" fillId="0" borderId="0" xfId="0" applyFont="1" applyAlignment="1">
      <alignment vertical="top"/>
    </xf>
    <xf numFmtId="165" fontId="5" fillId="0" borderId="5" xfId="0" applyNumberFormat="1" applyFont="1" applyBorder="1" applyAlignment="1">
      <alignment horizontal="center"/>
    </xf>
    <xf numFmtId="0" fontId="8" fillId="0" borderId="8" xfId="0" applyFont="1" applyBorder="1"/>
    <xf numFmtId="165" fontId="5" fillId="0" borderId="0" xfId="0" applyNumberFormat="1" applyFont="1" applyAlignment="1">
      <alignment horizontal="center" wrapText="1"/>
    </xf>
    <xf numFmtId="0" fontId="8" fillId="0" borderId="0" xfId="0" applyFont="1"/>
    <xf numFmtId="165" fontId="5" fillId="0" borderId="12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8" fontId="10" fillId="0" borderId="0" xfId="0" applyNumberFormat="1" applyFont="1"/>
    <xf numFmtId="165" fontId="5" fillId="0" borderId="0" xfId="0" applyNumberFormat="1" applyFont="1"/>
    <xf numFmtId="165" fontId="5" fillId="4" borderId="0" xfId="0" applyNumberFormat="1" applyFont="1" applyFill="1" applyAlignment="1">
      <alignment horizontal="center"/>
    </xf>
    <xf numFmtId="168" fontId="8" fillId="0" borderId="0" xfId="0" applyNumberFormat="1" applyFont="1"/>
    <xf numFmtId="165" fontId="5" fillId="4" borderId="0" xfId="0" applyNumberFormat="1" applyFont="1" applyFill="1"/>
    <xf numFmtId="0" fontId="5" fillId="4" borderId="0" xfId="0" applyFont="1" applyFill="1" applyAlignment="1">
      <alignment horizontal="center"/>
    </xf>
    <xf numFmtId="0" fontId="5" fillId="4" borderId="0" xfId="0" applyFont="1" applyFill="1"/>
    <xf numFmtId="16" fontId="5" fillId="0" borderId="0" xfId="0" applyNumberFormat="1" applyFont="1"/>
    <xf numFmtId="0" fontId="4" fillId="0" borderId="0" xfId="0" applyFont="1"/>
    <xf numFmtId="16" fontId="4" fillId="0" borderId="0" xfId="0" applyNumberFormat="1" applyFont="1"/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/>
    </xf>
    <xf numFmtId="15" fontId="4" fillId="2" borderId="0" xfId="0" applyNumberFormat="1" applyFont="1" applyFill="1"/>
    <xf numFmtId="0" fontId="4" fillId="2" borderId="0" xfId="0" applyFont="1" applyFill="1" applyAlignment="1">
      <alignment horizontal="left"/>
    </xf>
    <xf numFmtId="166" fontId="4" fillId="2" borderId="0" xfId="1" applyNumberFormat="1" applyFont="1" applyFill="1" applyBorder="1" applyAlignment="1" applyProtection="1">
      <alignment horizontal="center"/>
    </xf>
    <xf numFmtId="0" fontId="4" fillId="2" borderId="0" xfId="0" applyFont="1" applyFill="1"/>
    <xf numFmtId="22" fontId="4" fillId="2" borderId="0" xfId="0" applyNumberFormat="1" applyFont="1" applyFill="1"/>
    <xf numFmtId="167" fontId="4" fillId="2" borderId="0" xfId="1" applyNumberFormat="1" applyFont="1" applyFill="1" applyBorder="1" applyAlignment="1" applyProtection="1">
      <alignment horizontal="center"/>
    </xf>
    <xf numFmtId="0" fontId="3" fillId="2" borderId="0" xfId="0" applyFont="1" applyFill="1" applyAlignment="1">
      <alignment horizontal="left"/>
    </xf>
    <xf numFmtId="0" fontId="12" fillId="0" borderId="23" xfId="0" applyFont="1" applyBorder="1" applyAlignment="1" applyProtection="1">
      <alignment horizontal="center"/>
      <protection locked="0"/>
    </xf>
    <xf numFmtId="0" fontId="4" fillId="3" borderId="10" xfId="0" applyFont="1" applyFill="1" applyBorder="1" applyAlignment="1">
      <alignment vertical="top"/>
    </xf>
    <xf numFmtId="0" fontId="8" fillId="0" borderId="23" xfId="0" applyFont="1" applyBorder="1" applyAlignment="1" applyProtection="1">
      <alignment horizontal="center"/>
      <protection locked="0"/>
    </xf>
    <xf numFmtId="0" fontId="4" fillId="3" borderId="10" xfId="0" applyFont="1" applyFill="1" applyBorder="1" applyAlignment="1">
      <alignment horizontal="center" vertical="top"/>
    </xf>
    <xf numFmtId="0" fontId="8" fillId="0" borderId="25" xfId="0" applyFont="1" applyBorder="1" applyAlignment="1" applyProtection="1">
      <alignment horizontal="center"/>
      <protection locked="0"/>
    </xf>
    <xf numFmtId="1" fontId="13" fillId="4" borderId="0" xfId="0" applyNumberFormat="1" applyFont="1" applyFill="1" applyAlignment="1">
      <alignment horizontal="right"/>
    </xf>
    <xf numFmtId="0" fontId="14" fillId="0" borderId="0" xfId="0" applyFont="1" applyAlignment="1">
      <alignment wrapText="1"/>
    </xf>
    <xf numFmtId="0" fontId="9" fillId="4" borderId="0" xfId="0" applyFont="1" applyFill="1" applyAlignment="1">
      <alignment vertical="center" wrapText="1"/>
    </xf>
    <xf numFmtId="168" fontId="10" fillId="0" borderId="27" xfId="0" applyNumberFormat="1" applyFont="1" applyBorder="1"/>
    <xf numFmtId="168" fontId="10" fillId="0" borderId="28" xfId="0" applyNumberFormat="1" applyFont="1" applyBorder="1"/>
    <xf numFmtId="168" fontId="10" fillId="0" borderId="29" xfId="0" applyNumberFormat="1" applyFont="1" applyBorder="1"/>
    <xf numFmtId="168" fontId="8" fillId="0" borderId="30" xfId="0" applyNumberFormat="1" applyFont="1" applyBorder="1"/>
    <xf numFmtId="168" fontId="8" fillId="0" borderId="31" xfId="0" applyNumberFormat="1" applyFont="1" applyBorder="1"/>
    <xf numFmtId="0" fontId="14" fillId="0" borderId="0" xfId="0" applyFont="1" applyAlignment="1">
      <alignment vertical="center" wrapText="1"/>
    </xf>
    <xf numFmtId="0" fontId="3" fillId="3" borderId="0" xfId="0" applyFont="1" applyFill="1" applyAlignment="1">
      <alignment horizontal="center" vertical="center" wrapText="1"/>
    </xf>
    <xf numFmtId="0" fontId="5" fillId="3" borderId="32" xfId="0" applyFont="1" applyFill="1" applyBorder="1"/>
    <xf numFmtId="0" fontId="8" fillId="3" borderId="32" xfId="0" applyFont="1" applyFill="1" applyBorder="1"/>
    <xf numFmtId="0" fontId="8" fillId="3" borderId="32" xfId="0" applyFont="1" applyFill="1" applyBorder="1" applyAlignment="1">
      <alignment horizontal="center"/>
    </xf>
    <xf numFmtId="0" fontId="3" fillId="3" borderId="32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2" fontId="5" fillId="0" borderId="0" xfId="1" applyNumberFormat="1" applyFont="1" applyBorder="1" applyAlignment="1" applyProtection="1">
      <alignment horizontal="center"/>
    </xf>
    <xf numFmtId="49" fontId="5" fillId="0" borderId="0" xfId="0" applyNumberFormat="1" applyFont="1" applyAlignment="1">
      <alignment horizontal="left"/>
    </xf>
    <xf numFmtId="20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top"/>
    </xf>
    <xf numFmtId="165" fontId="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right"/>
    </xf>
    <xf numFmtId="0" fontId="5" fillId="0" borderId="15" xfId="0" applyFont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19" xfId="0" applyFont="1" applyBorder="1" applyAlignment="1" applyProtection="1">
      <alignment horizontal="left"/>
      <protection locked="0"/>
    </xf>
    <xf numFmtId="0" fontId="3" fillId="3" borderId="0" xfId="0" applyFont="1" applyFill="1" applyAlignment="1">
      <alignment horizontal="right"/>
    </xf>
    <xf numFmtId="0" fontId="7" fillId="3" borderId="0" xfId="0" applyFont="1" applyFill="1" applyAlignment="1">
      <alignment horizontal="right"/>
    </xf>
    <xf numFmtId="20" fontId="5" fillId="0" borderId="0" xfId="1" applyNumberFormat="1" applyFont="1" applyBorder="1" applyAlignment="1" applyProtection="1">
      <alignment horizontal="center"/>
    </xf>
    <xf numFmtId="0" fontId="6" fillId="0" borderId="6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16" fillId="3" borderId="22" xfId="0" applyFont="1" applyFill="1" applyBorder="1" applyAlignment="1">
      <alignment horizontal="left" vertical="center" indent="1"/>
    </xf>
    <xf numFmtId="0" fontId="16" fillId="3" borderId="24" xfId="0" applyFont="1" applyFill="1" applyBorder="1" applyAlignment="1">
      <alignment horizontal="left" vertical="center" indent="1"/>
    </xf>
    <xf numFmtId="0" fontId="6" fillId="4" borderId="0" xfId="0" applyFont="1" applyFill="1"/>
    <xf numFmtId="0" fontId="8" fillId="0" borderId="34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7" fillId="0" borderId="8" xfId="0" applyFont="1" applyBorder="1"/>
    <xf numFmtId="0" fontId="8" fillId="0" borderId="8" xfId="0" applyFont="1" applyBorder="1" applyAlignment="1">
      <alignment vertical="center"/>
    </xf>
    <xf numFmtId="165" fontId="5" fillId="0" borderId="8" xfId="0" applyNumberFormat="1" applyFont="1" applyBorder="1" applyAlignment="1">
      <alignment horizontal="center"/>
    </xf>
    <xf numFmtId="0" fontId="17" fillId="0" borderId="36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20" xfId="0" applyFont="1" applyBorder="1" applyAlignment="1">
      <alignment horizontal="center"/>
    </xf>
    <xf numFmtId="168" fontId="8" fillId="0" borderId="35" xfId="0" applyNumberFormat="1" applyFont="1" applyBorder="1"/>
    <xf numFmtId="1" fontId="5" fillId="0" borderId="0" xfId="0" applyNumberFormat="1" applyFont="1" applyAlignment="1">
      <alignment horizontal="center"/>
    </xf>
    <xf numFmtId="0" fontId="16" fillId="3" borderId="11" xfId="0" applyFont="1" applyFill="1" applyBorder="1" applyAlignment="1">
      <alignment horizontal="center" vertical="top"/>
    </xf>
    <xf numFmtId="0" fontId="6" fillId="0" borderId="37" xfId="0" applyFont="1" applyBorder="1" applyAlignment="1">
      <alignment horizontal="center"/>
    </xf>
    <xf numFmtId="0" fontId="1" fillId="0" borderId="18" xfId="0" applyFont="1" applyBorder="1" applyAlignment="1" applyProtection="1">
      <alignment horizontal="center"/>
      <protection locked="0"/>
    </xf>
    <xf numFmtId="49" fontId="5" fillId="0" borderId="15" xfId="0" applyNumberFormat="1" applyFont="1" applyBorder="1" applyAlignment="1" applyProtection="1">
      <alignment horizontal="center"/>
      <protection locked="0"/>
    </xf>
    <xf numFmtId="49" fontId="5" fillId="0" borderId="19" xfId="0" applyNumberFormat="1" applyFont="1" applyBorder="1" applyAlignment="1" applyProtection="1">
      <alignment horizontal="center"/>
      <protection locked="0"/>
    </xf>
    <xf numFmtId="164" fontId="5" fillId="0" borderId="0" xfId="2" applyFont="1" applyAlignment="1" applyProtection="1">
      <alignment horizontal="center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top"/>
    </xf>
    <xf numFmtId="49" fontId="5" fillId="4" borderId="0" xfId="0" applyNumberFormat="1" applyFont="1" applyFill="1" applyAlignment="1">
      <alignment horizontal="center"/>
    </xf>
    <xf numFmtId="0" fontId="16" fillId="3" borderId="38" xfId="0" applyFont="1" applyFill="1" applyBorder="1" applyAlignment="1">
      <alignment horizontal="center" vertical="top"/>
    </xf>
    <xf numFmtId="0" fontId="8" fillId="0" borderId="24" xfId="0" applyFont="1" applyBorder="1" applyAlignment="1" applyProtection="1">
      <alignment horizontal="center"/>
      <protection locked="0"/>
    </xf>
    <xf numFmtId="164" fontId="5" fillId="0" borderId="0" xfId="2" applyFont="1" applyBorder="1" applyAlignment="1" applyProtection="1">
      <alignment horizontal="center"/>
    </xf>
    <xf numFmtId="0" fontId="17" fillId="0" borderId="36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20" xfId="0" applyFont="1" applyBorder="1" applyAlignment="1">
      <alignment horizontal="center"/>
    </xf>
    <xf numFmtId="0" fontId="9" fillId="3" borderId="0" xfId="0" applyFont="1" applyFill="1" applyAlignment="1">
      <alignment horizontal="center" vertical="center" wrapText="1"/>
    </xf>
    <xf numFmtId="0" fontId="11" fillId="0" borderId="3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0" fontId="3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top" wrapText="1"/>
    </xf>
    <xf numFmtId="0" fontId="3" fillId="3" borderId="20" xfId="0" applyFont="1" applyFill="1" applyBorder="1" applyAlignment="1">
      <alignment horizontal="center" vertical="top" wrapText="1"/>
    </xf>
    <xf numFmtId="0" fontId="4" fillId="3" borderId="0" xfId="0" applyFont="1" applyFill="1" applyAlignment="1">
      <alignment horizontal="left" vertical="top" wrapText="1"/>
    </xf>
    <xf numFmtId="0" fontId="4" fillId="3" borderId="20" xfId="0" applyFont="1" applyFill="1" applyBorder="1" applyAlignment="1">
      <alignment horizontal="left" vertical="top" wrapText="1"/>
    </xf>
    <xf numFmtId="0" fontId="6" fillId="0" borderId="13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5" fillId="0" borderId="16" xfId="0" applyFont="1" applyBorder="1" applyAlignment="1" applyProtection="1">
      <alignment horizontal="left"/>
      <protection locked="0"/>
    </xf>
    <xf numFmtId="0" fontId="5" fillId="0" borderId="17" xfId="0" applyFont="1" applyBorder="1" applyAlignment="1" applyProtection="1">
      <alignment horizontal="left"/>
      <protection locked="0"/>
    </xf>
    <xf numFmtId="0" fontId="5" fillId="0" borderId="18" xfId="0" applyFont="1" applyBorder="1" applyAlignment="1" applyProtection="1">
      <alignment horizontal="left"/>
      <protection locked="0"/>
    </xf>
    <xf numFmtId="0" fontId="5" fillId="0" borderId="16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5" fillId="0" borderId="18" xfId="0" applyFont="1" applyBorder="1" applyAlignment="1">
      <alignment horizontal="left"/>
    </xf>
    <xf numFmtId="0" fontId="5" fillId="0" borderId="17" xfId="0" applyFont="1" applyBorder="1" applyProtection="1">
      <protection locked="0"/>
    </xf>
    <xf numFmtId="0" fontId="5" fillId="0" borderId="18" xfId="0" applyFont="1" applyBorder="1" applyProtection="1">
      <protection locked="0"/>
    </xf>
    <xf numFmtId="0" fontId="4" fillId="3" borderId="0" xfId="0" applyFont="1" applyFill="1" applyAlignment="1">
      <alignment horizontal="center" vertical="top" wrapText="1"/>
    </xf>
    <xf numFmtId="0" fontId="4" fillId="3" borderId="20" xfId="0" applyFont="1" applyFill="1" applyBorder="1" applyAlignment="1">
      <alignment horizontal="center" vertical="top" wrapText="1"/>
    </xf>
    <xf numFmtId="0" fontId="3" fillId="3" borderId="0" xfId="0" applyFont="1" applyFill="1" applyAlignment="1">
      <alignment horizontal="left" vertical="top" wrapText="1"/>
    </xf>
    <xf numFmtId="0" fontId="3" fillId="3" borderId="20" xfId="0" applyFont="1" applyFill="1" applyBorder="1" applyAlignment="1">
      <alignment horizontal="left" vertical="top" wrapText="1"/>
    </xf>
    <xf numFmtId="0" fontId="5" fillId="0" borderId="26" xfId="0" applyFont="1" applyBorder="1" applyAlignment="1" applyProtection="1">
      <alignment horizontal="left"/>
      <protection locked="0"/>
    </xf>
    <xf numFmtId="0" fontId="1" fillId="0" borderId="7" xfId="0" applyFont="1" applyBorder="1" applyProtection="1">
      <protection locked="0"/>
    </xf>
    <xf numFmtId="0" fontId="1" fillId="0" borderId="6" xfId="0" applyFont="1" applyBorder="1" applyProtection="1">
      <protection locked="0"/>
    </xf>
    <xf numFmtId="0" fontId="5" fillId="0" borderId="16" xfId="0" applyFont="1" applyBorder="1" applyAlignment="1" applyProtection="1">
      <alignment horizontal="right"/>
      <protection locked="0"/>
    </xf>
    <xf numFmtId="0" fontId="5" fillId="0" borderId="17" xfId="0" applyFont="1" applyBorder="1" applyAlignment="1" applyProtection="1">
      <alignment horizontal="right"/>
      <protection locked="0"/>
    </xf>
    <xf numFmtId="0" fontId="5" fillId="0" borderId="18" xfId="0" applyFont="1" applyBorder="1" applyAlignment="1" applyProtection="1">
      <alignment horizontal="right"/>
      <protection locked="0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1A1344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111125</xdr:rowOff>
    </xdr:from>
    <xdr:to>
      <xdr:col>2</xdr:col>
      <xdr:colOff>419735</xdr:colOff>
      <xdr:row>0</xdr:row>
      <xdr:rowOff>829108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B8E4F80-FD85-46DB-AD6E-6F3EDB063A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111125"/>
          <a:ext cx="2429510" cy="717983"/>
        </a:xfrm>
        <a:prstGeom prst="rect">
          <a:avLst/>
        </a:prstGeom>
      </xdr:spPr>
    </xdr:pic>
    <xdr:clientData/>
  </xdr:twoCellAnchor>
  <xdr:twoCellAnchor>
    <xdr:from>
      <xdr:col>5</xdr:col>
      <xdr:colOff>1076326</xdr:colOff>
      <xdr:row>0</xdr:row>
      <xdr:rowOff>133350</xdr:rowOff>
    </xdr:from>
    <xdr:to>
      <xdr:col>7</xdr:col>
      <xdr:colOff>828676</xdr:colOff>
      <xdr:row>1</xdr:row>
      <xdr:rowOff>0</xdr:rowOff>
    </xdr:to>
    <xdr:sp macro="" textlink="">
      <xdr:nvSpPr>
        <xdr:cNvPr id="10" name="TextBox 12">
          <a:extLst>
            <a:ext uri="{FF2B5EF4-FFF2-40B4-BE49-F238E27FC236}">
              <a16:creationId xmlns:a16="http://schemas.microsoft.com/office/drawing/2014/main" id="{31F39EDD-6A74-4038-8ECA-122588837DC9}"/>
            </a:ext>
          </a:extLst>
        </xdr:cNvPr>
        <xdr:cNvSpPr txBox="1"/>
      </xdr:nvSpPr>
      <xdr:spPr>
        <a:xfrm>
          <a:off x="7486651" y="133350"/>
          <a:ext cx="2457450" cy="723900"/>
        </a:xfrm>
        <a:prstGeom prst="rect">
          <a:avLst/>
        </a:prstGeom>
        <a:noFill/>
      </xdr:spPr>
      <xdr:txBody>
        <a:bodyPr wrap="square" rtlCol="0">
          <a:noAutofit/>
        </a:bodyPr>
        <a:lstStyle/>
        <a:p>
          <a:pPr algn="r"/>
          <a:r>
            <a:rPr lang="en-US" sz="1050">
              <a:solidFill>
                <a:schemeClr val="bg1"/>
              </a:solidFill>
            </a:rPr>
            <a:t>Encore Representative:</a:t>
          </a:r>
          <a:r>
            <a:rPr lang="en-US" sz="1050" baseline="0">
              <a:solidFill>
                <a:schemeClr val="bg1"/>
              </a:solidFill>
            </a:rPr>
            <a:t> </a:t>
          </a:r>
          <a:endParaRPr lang="en-US" sz="1050">
            <a:solidFill>
              <a:schemeClr val="bg1"/>
            </a:solidFill>
          </a:endParaRPr>
        </a:p>
        <a:p>
          <a:pPr algn="r"/>
          <a:r>
            <a:rPr lang="en-US" sz="1050">
              <a:solidFill>
                <a:schemeClr val="bg1"/>
              </a:solidFill>
            </a:rPr>
            <a:t>Kasandra Breadner</a:t>
          </a:r>
        </a:p>
        <a:p>
          <a:pPr algn="r"/>
          <a:r>
            <a:rPr lang="en-US" sz="1050">
              <a:solidFill>
                <a:schemeClr val="bg1"/>
              </a:solidFill>
            </a:rPr>
            <a:t>Kasandra.Breadner@encoreglobal.com</a:t>
          </a:r>
          <a:br>
            <a:rPr lang="en-US" sz="1050">
              <a:solidFill>
                <a:schemeClr val="bg1"/>
              </a:solidFill>
            </a:rPr>
          </a:br>
          <a:r>
            <a:rPr lang="en-US" sz="1050">
              <a:solidFill>
                <a:schemeClr val="bg1"/>
              </a:solidFill>
            </a:rPr>
            <a:t>1</a:t>
          </a:r>
          <a:r>
            <a:rPr lang="en-US" sz="1050" baseline="0">
              <a:solidFill>
                <a:schemeClr val="bg1"/>
              </a:solidFill>
            </a:rPr>
            <a:t> (</a:t>
          </a:r>
          <a:r>
            <a:rPr lang="en-US" sz="1050">
              <a:solidFill>
                <a:schemeClr val="bg1"/>
              </a:solidFill>
            </a:rPr>
            <a:t>587) 340-3432</a:t>
          </a:r>
        </a:p>
      </xdr:txBody>
    </xdr:sp>
    <xdr:clientData/>
  </xdr:twoCellAnchor>
  <xdr:twoCellAnchor>
    <xdr:from>
      <xdr:col>2</xdr:col>
      <xdr:colOff>1162051</xdr:colOff>
      <xdr:row>0</xdr:row>
      <xdr:rowOff>103094</xdr:rowOff>
    </xdr:from>
    <xdr:to>
      <xdr:col>5</xdr:col>
      <xdr:colOff>982981</xdr:colOff>
      <xdr:row>0</xdr:row>
      <xdr:rowOff>712694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A0EDBEF6-7D9F-43E2-BE4E-BD392BE13E96}"/>
            </a:ext>
          </a:extLst>
        </xdr:cNvPr>
        <xdr:cNvSpPr txBox="1"/>
      </xdr:nvSpPr>
      <xdr:spPr>
        <a:xfrm>
          <a:off x="3371851" y="103094"/>
          <a:ext cx="4221480" cy="609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solidFill>
                <a:schemeClr val="bg1"/>
              </a:solidFill>
            </a:rPr>
            <a:t>Exhibitor Services - Internet</a:t>
          </a:r>
          <a:r>
            <a:rPr lang="en-US" sz="1800" baseline="0">
              <a:solidFill>
                <a:schemeClr val="bg1"/>
              </a:solidFill>
            </a:rPr>
            <a:t> Services</a:t>
          </a:r>
        </a:p>
        <a:p>
          <a:pPr algn="ctr"/>
          <a:endParaRPr lang="en-US" sz="1800" baseline="0">
            <a:solidFill>
              <a:schemeClr val="bg1"/>
            </a:solidFill>
          </a:endParaRPr>
        </a:p>
        <a:p>
          <a:pPr algn="ctr"/>
          <a:endParaRPr lang="en-US" sz="18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152400</xdr:colOff>
      <xdr:row>55</xdr:row>
      <xdr:rowOff>66673</xdr:rowOff>
    </xdr:from>
    <xdr:to>
      <xdr:col>2</xdr:col>
      <xdr:colOff>1152525</xdr:colOff>
      <xdr:row>101</xdr:row>
      <xdr:rowOff>171448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2B44432-02FF-476D-A6DB-85FD1C1C13D9}"/>
            </a:ext>
          </a:extLst>
        </xdr:cNvPr>
        <xdr:cNvSpPr txBox="1"/>
      </xdr:nvSpPr>
      <xdr:spPr>
        <a:xfrm>
          <a:off x="152400" y="11420473"/>
          <a:ext cx="3352800" cy="2743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BASIC USAGE (up to 5mbps)</a:t>
          </a:r>
        </a:p>
        <a:p>
          <a:endParaRPr lang="en-CA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CA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Browse occasionally during event. </a:t>
          </a:r>
        </a:p>
        <a:p>
          <a:r>
            <a:rPr lang="en-CA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Usage is not integral to the event experience.</a:t>
          </a:r>
        </a:p>
        <a:p>
          <a:r>
            <a:rPr lang="en-CA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Checking email is for basic read/send only.</a:t>
          </a:r>
        </a:p>
        <a:p>
          <a:endParaRPr lang="en-CA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CA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Content - basic non-embedded video presentation, media pre-loaded; Video Collaboration - not recommended</a:t>
          </a:r>
        </a:p>
        <a:p>
          <a:endParaRPr lang="en-CA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1257300</xdr:colOff>
      <xdr:row>55</xdr:row>
      <xdr:rowOff>66673</xdr:rowOff>
    </xdr:from>
    <xdr:to>
      <xdr:col>5</xdr:col>
      <xdr:colOff>57150</xdr:colOff>
      <xdr:row>101</xdr:row>
      <xdr:rowOff>171448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E75E1894-2513-45BC-9025-80C549C34867}"/>
            </a:ext>
          </a:extLst>
        </xdr:cNvPr>
        <xdr:cNvSpPr txBox="1"/>
      </xdr:nvSpPr>
      <xdr:spPr>
        <a:xfrm>
          <a:off x="3609975" y="11420473"/>
          <a:ext cx="3200400" cy="2743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PLUS USAGE (up to 7mbps)</a:t>
          </a:r>
        </a:p>
        <a:p>
          <a:endParaRPr lang="en-CA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CA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Anticipated to use social media, read/send email with attachments and/or use cloud services.</a:t>
          </a:r>
        </a:p>
        <a:p>
          <a:r>
            <a:rPr lang="en-CA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Digital Engagement Platform usage limited to apps expected to have only minor updates throughout the event.</a:t>
          </a:r>
        </a:p>
        <a:p>
          <a:r>
            <a:rPr lang="en-CA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Live language translations, captioning, &amp; sign language interpretations</a:t>
          </a:r>
        </a:p>
        <a:p>
          <a:endParaRPr lang="en-CA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CA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Content - embedded videos, engagement tools</a:t>
          </a:r>
        </a:p>
        <a:p>
          <a:r>
            <a:rPr lang="en-CA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Video Collaboration - Zoom, Teams, WebEx etc.</a:t>
          </a:r>
        </a:p>
      </xdr:txBody>
    </xdr:sp>
    <xdr:clientData/>
  </xdr:twoCellAnchor>
  <xdr:twoCellAnchor>
    <xdr:from>
      <xdr:col>5</xdr:col>
      <xdr:colOff>171449</xdr:colOff>
      <xdr:row>55</xdr:row>
      <xdr:rowOff>57150</xdr:rowOff>
    </xdr:from>
    <xdr:to>
      <xdr:col>7</xdr:col>
      <xdr:colOff>666749</xdr:colOff>
      <xdr:row>101</xdr:row>
      <xdr:rowOff>161924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FFE70323-B675-4754-B6B0-619F5C70E4EA}"/>
            </a:ext>
          </a:extLst>
        </xdr:cNvPr>
        <xdr:cNvSpPr txBox="1"/>
      </xdr:nvSpPr>
      <xdr:spPr>
        <a:xfrm>
          <a:off x="6924674" y="11410950"/>
          <a:ext cx="3200400" cy="27431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ENHANCED USAGE (up to 10mbps)</a:t>
          </a:r>
        </a:p>
        <a:p>
          <a:endParaRPr lang="en-CA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CA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Video centric social media (Facebook, Instagram, TikTok, Snapchat).</a:t>
          </a:r>
        </a:p>
        <a:p>
          <a:r>
            <a:rPr lang="en-CA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Digital Engagement Platforms with live interactivity (e.g. Chime Live from Encore).</a:t>
          </a:r>
        </a:p>
        <a:p>
          <a:r>
            <a:rPr lang="en-CA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Optimal if attendees are expected to be uploading and downloading large amounts of content over the internet.</a:t>
          </a:r>
        </a:p>
        <a:p>
          <a:r>
            <a:rPr lang="en-CA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Second screen event solutions may require a higher bandwidth allocation.</a:t>
          </a:r>
        </a:p>
        <a:p>
          <a:endParaRPr lang="en-CA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CA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Content - live downloads, live software demos</a:t>
          </a:r>
        </a:p>
        <a:p>
          <a:r>
            <a:rPr lang="en-CA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Video Collaboration - High-definition with sharing on Zoom, Teams, WebEx etc.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R108"/>
  <sheetViews>
    <sheetView showGridLines="0" tabSelected="1" view="pageBreakPreview" topLeftCell="A2" zoomScale="80" zoomScaleNormal="100" zoomScaleSheetLayoutView="80" workbookViewId="0">
      <selection activeCell="F5" sqref="F5:H5"/>
    </sheetView>
  </sheetViews>
  <sheetFormatPr defaultColWidth="8.7109375" defaultRowHeight="15" x14ac:dyDescent="0.25"/>
  <cols>
    <col min="1" max="1" width="15.5703125" style="4" customWidth="1"/>
    <col min="2" max="2" width="19.7109375" style="4" bestFit="1" customWidth="1"/>
    <col min="3" max="3" width="20.42578125" style="4" customWidth="1"/>
    <col min="4" max="4" width="15.7109375" style="4" customWidth="1"/>
    <col min="5" max="5" width="24.7109375" style="4" bestFit="1" customWidth="1"/>
    <col min="6" max="6" width="24.28515625" style="4" customWidth="1"/>
    <col min="7" max="7" width="16.28515625" style="4" customWidth="1"/>
    <col min="8" max="8" width="12.7109375" style="4" customWidth="1"/>
    <col min="9" max="10" width="2" style="4" customWidth="1"/>
    <col min="11" max="11" width="19.5703125" style="67" hidden="1" customWidth="1"/>
    <col min="12" max="12" width="11.85546875" style="5" hidden="1" customWidth="1"/>
    <col min="13" max="13" width="10.140625" style="5" hidden="1" customWidth="1"/>
    <col min="14" max="14" width="10.5703125" style="5" hidden="1" customWidth="1"/>
    <col min="15" max="15" width="12.5703125" style="5" hidden="1" customWidth="1"/>
    <col min="16" max="16" width="11.42578125" style="5" hidden="1" customWidth="1"/>
    <col min="17" max="17" width="11.140625" style="5" hidden="1" customWidth="1"/>
    <col min="18" max="18" width="12.5703125" style="5" hidden="1" customWidth="1"/>
    <col min="19" max="19" width="2" style="4" customWidth="1"/>
    <col min="20" max="20" width="8.85546875" style="4" bestFit="1" customWidth="1"/>
    <col min="21" max="21" width="9" style="4" bestFit="1" customWidth="1"/>
    <col min="22" max="16384" width="8.7109375" style="4"/>
  </cols>
  <sheetData>
    <row r="1" spans="1:15" ht="67.900000000000006" customHeight="1" x14ac:dyDescent="0.25">
      <c r="A1" s="2"/>
      <c r="B1" s="2"/>
      <c r="C1" s="3">
        <v>100</v>
      </c>
      <c r="D1" s="1" t="s">
        <v>18</v>
      </c>
      <c r="E1" s="123"/>
      <c r="F1" s="123"/>
      <c r="G1" s="124"/>
      <c r="H1" s="125"/>
    </row>
    <row r="2" spans="1:15" ht="14.25" customHeight="1" thickBot="1" x14ac:dyDescent="0.3">
      <c r="A2" s="7"/>
      <c r="B2" s="58"/>
      <c r="C2" s="59"/>
      <c r="D2" s="60"/>
      <c r="E2" s="57"/>
      <c r="F2" s="61"/>
      <c r="G2" s="62"/>
      <c r="H2" s="63"/>
    </row>
    <row r="3" spans="1:15" ht="14.25" customHeight="1" thickBot="1" x14ac:dyDescent="0.3">
      <c r="A3" s="74" t="s">
        <v>0</v>
      </c>
      <c r="B3" s="133"/>
      <c r="C3" s="134"/>
      <c r="D3" s="135"/>
      <c r="E3" s="74" t="s">
        <v>7</v>
      </c>
      <c r="F3" s="133"/>
      <c r="G3" s="134"/>
      <c r="H3" s="135"/>
      <c r="I3" s="6"/>
      <c r="J3" s="6"/>
    </row>
    <row r="4" spans="1:15" ht="14.25" customHeight="1" thickBot="1" x14ac:dyDescent="0.3">
      <c r="A4" s="74" t="s">
        <v>1</v>
      </c>
      <c r="B4" s="133"/>
      <c r="C4" s="134"/>
      <c r="D4" s="135"/>
      <c r="E4" s="74" t="s">
        <v>89</v>
      </c>
      <c r="F4" s="136" t="s">
        <v>90</v>
      </c>
      <c r="G4" s="137"/>
      <c r="H4" s="138"/>
      <c r="I4" s="6"/>
      <c r="J4" s="6"/>
    </row>
    <row r="5" spans="1:15" ht="14.25" customHeight="1" thickBot="1" x14ac:dyDescent="0.3">
      <c r="A5" s="74" t="s">
        <v>2</v>
      </c>
      <c r="B5" s="148"/>
      <c r="C5" s="149"/>
      <c r="D5" s="150"/>
      <c r="E5" s="74" t="s">
        <v>8</v>
      </c>
      <c r="F5" s="133"/>
      <c r="G5" s="139"/>
      <c r="H5" s="140"/>
      <c r="I5" s="6"/>
      <c r="J5" s="6"/>
    </row>
    <row r="6" spans="1:15" ht="14.25" customHeight="1" thickBot="1" x14ac:dyDescent="0.3">
      <c r="A6" s="74" t="s">
        <v>3</v>
      </c>
      <c r="B6" s="71"/>
      <c r="C6" s="7"/>
      <c r="D6" s="9"/>
      <c r="E6" s="74" t="s">
        <v>10</v>
      </c>
      <c r="F6" s="95"/>
      <c r="G6" s="74" t="s">
        <v>11</v>
      </c>
      <c r="H6" s="94"/>
      <c r="I6" s="65"/>
      <c r="J6" s="65"/>
      <c r="L6" s="67"/>
      <c r="M6" s="67"/>
      <c r="N6" s="67"/>
      <c r="O6" s="67"/>
    </row>
    <row r="7" spans="1:15" ht="14.25" customHeight="1" thickBot="1" x14ac:dyDescent="0.3">
      <c r="A7" s="74" t="s">
        <v>44</v>
      </c>
      <c r="B7" s="71"/>
      <c r="C7" s="8"/>
      <c r="D7" s="9"/>
      <c r="E7" s="74" t="s">
        <v>12</v>
      </c>
      <c r="F7" s="95"/>
      <c r="G7" s="74" t="s">
        <v>11</v>
      </c>
      <c r="H7" s="94"/>
      <c r="I7" s="65"/>
      <c r="J7" s="65"/>
      <c r="L7" s="67"/>
      <c r="M7" s="67"/>
      <c r="N7" s="67"/>
      <c r="O7" s="67"/>
    </row>
    <row r="8" spans="1:15" ht="14.25" customHeight="1" thickBot="1" x14ac:dyDescent="0.3">
      <c r="A8" s="74" t="s">
        <v>4</v>
      </c>
      <c r="B8" s="133"/>
      <c r="C8" s="134"/>
      <c r="D8" s="135"/>
      <c r="E8" s="74" t="s">
        <v>13</v>
      </c>
      <c r="F8" s="96"/>
      <c r="G8" s="74" t="s">
        <v>11</v>
      </c>
      <c r="H8" s="94"/>
      <c r="I8" s="65"/>
      <c r="J8" s="65"/>
      <c r="L8" s="67"/>
      <c r="M8" s="67"/>
      <c r="N8" s="67"/>
      <c r="O8" s="67"/>
    </row>
    <row r="9" spans="1:15" ht="14.25" customHeight="1" thickBot="1" x14ac:dyDescent="0.3">
      <c r="A9" s="74" t="s">
        <v>5</v>
      </c>
      <c r="B9" s="133"/>
      <c r="C9" s="134"/>
      <c r="D9" s="135"/>
      <c r="E9" s="75"/>
      <c r="F9" s="7"/>
      <c r="G9" s="7"/>
      <c r="H9" s="10"/>
      <c r="I9" s="65"/>
      <c r="J9" s="65"/>
      <c r="L9" s="67"/>
      <c r="M9" s="67"/>
      <c r="N9" s="67"/>
      <c r="O9" s="67"/>
    </row>
    <row r="10" spans="1:15" ht="14.25" customHeight="1" thickBot="1" x14ac:dyDescent="0.3">
      <c r="A10" s="74" t="s">
        <v>6</v>
      </c>
      <c r="B10" s="133"/>
      <c r="C10" s="134"/>
      <c r="D10" s="135"/>
      <c r="E10" s="74" t="s">
        <v>14</v>
      </c>
      <c r="F10" s="133"/>
      <c r="G10" s="134"/>
      <c r="H10" s="135"/>
      <c r="I10" s="6"/>
      <c r="J10" s="6"/>
    </row>
    <row r="11" spans="1:15" ht="14.25" customHeight="1" x14ac:dyDescent="0.25">
      <c r="A11" s="74" t="s">
        <v>9</v>
      </c>
      <c r="B11" s="72"/>
      <c r="C11" s="74" t="s">
        <v>60</v>
      </c>
      <c r="D11" s="73"/>
      <c r="E11" s="74" t="s">
        <v>35</v>
      </c>
      <c r="F11" s="145"/>
      <c r="G11" s="146"/>
      <c r="H11" s="147"/>
      <c r="I11" s="6"/>
      <c r="J11" s="6"/>
    </row>
    <row r="12" spans="1:15" ht="14.25" customHeight="1" x14ac:dyDescent="0.25">
      <c r="A12" s="7"/>
      <c r="B12" s="7"/>
      <c r="C12" s="7"/>
      <c r="D12" s="7"/>
      <c r="E12" s="7"/>
      <c r="F12" s="7"/>
      <c r="G12" s="7"/>
      <c r="H12" s="7"/>
    </row>
    <row r="13" spans="1:15" ht="14.25" customHeight="1" x14ac:dyDescent="0.25">
      <c r="A13" s="7"/>
      <c r="B13" s="7"/>
      <c r="C13" s="7"/>
      <c r="D13" s="7"/>
      <c r="E13" s="7"/>
      <c r="F13" s="7"/>
      <c r="G13" s="7"/>
      <c r="H13" s="7"/>
    </row>
    <row r="14" spans="1:15" ht="14.25" customHeight="1" x14ac:dyDescent="0.25">
      <c r="A14" s="7"/>
      <c r="B14" s="7"/>
      <c r="C14" s="7"/>
      <c r="D14" s="7"/>
      <c r="E14" s="7"/>
      <c r="F14" s="7"/>
      <c r="G14" s="7"/>
      <c r="H14" s="7"/>
    </row>
    <row r="15" spans="1:15" ht="14.25" customHeight="1" x14ac:dyDescent="0.25">
      <c r="A15" s="126" t="s">
        <v>36</v>
      </c>
      <c r="B15" s="126"/>
      <c r="C15" s="126"/>
      <c r="D15" s="126"/>
      <c r="E15" s="126"/>
      <c r="F15" s="126"/>
      <c r="G15" s="126"/>
      <c r="H15" s="127"/>
    </row>
    <row r="16" spans="1:15" ht="14.25" customHeight="1" x14ac:dyDescent="0.25">
      <c r="A16" s="128"/>
      <c r="B16" s="128"/>
      <c r="C16" s="128"/>
      <c r="D16" s="128"/>
      <c r="E16" s="128"/>
      <c r="F16" s="128"/>
      <c r="G16" s="128"/>
      <c r="H16" s="129"/>
    </row>
    <row r="17" spans="1:18" ht="14.25" customHeight="1" x14ac:dyDescent="0.25">
      <c r="A17" s="143" t="s">
        <v>85</v>
      </c>
      <c r="B17" s="143"/>
      <c r="C17" s="143"/>
      <c r="D17" s="143"/>
      <c r="E17" s="143"/>
      <c r="F17" s="143"/>
      <c r="G17" s="143"/>
      <c r="H17" s="144"/>
      <c r="O17" s="4"/>
      <c r="P17" s="4"/>
    </row>
    <row r="18" spans="1:18" ht="14.25" customHeight="1" x14ac:dyDescent="0.25">
      <c r="A18" s="143" t="s">
        <v>37</v>
      </c>
      <c r="B18" s="143"/>
      <c r="C18" s="143"/>
      <c r="D18" s="143"/>
      <c r="E18" s="143"/>
      <c r="F18" s="143"/>
      <c r="G18" s="143"/>
      <c r="H18" s="144"/>
    </row>
    <row r="19" spans="1:18" ht="14.25" customHeight="1" x14ac:dyDescent="0.25">
      <c r="A19" s="143" t="s">
        <v>73</v>
      </c>
      <c r="B19" s="143"/>
      <c r="C19" s="143"/>
      <c r="D19" s="143"/>
      <c r="E19" s="143"/>
      <c r="F19" s="143"/>
      <c r="G19" s="143"/>
      <c r="H19" s="144"/>
    </row>
    <row r="20" spans="1:18" ht="14.25" customHeight="1" x14ac:dyDescent="0.25">
      <c r="A20" s="143" t="s">
        <v>86</v>
      </c>
      <c r="B20" s="143"/>
      <c r="C20" s="143"/>
      <c r="D20" s="143"/>
      <c r="E20" s="143"/>
      <c r="F20" s="143"/>
      <c r="G20" s="143"/>
      <c r="H20" s="144"/>
    </row>
    <row r="21" spans="1:18" ht="14.25" customHeight="1" x14ac:dyDescent="0.25">
      <c r="A21" s="141"/>
      <c r="B21" s="141"/>
      <c r="C21" s="141"/>
      <c r="D21" s="141"/>
      <c r="E21" s="141"/>
      <c r="F21" s="141"/>
      <c r="G21" s="141"/>
      <c r="H21" s="142"/>
      <c r="O21" s="4"/>
      <c r="P21" s="4"/>
    </row>
    <row r="22" spans="1:18" ht="14.25" customHeight="1" x14ac:dyDescent="0.25">
      <c r="A22" s="11"/>
      <c r="B22" s="11"/>
      <c r="C22" s="11"/>
      <c r="D22" s="11"/>
      <c r="E22" s="11"/>
      <c r="F22" s="11"/>
      <c r="G22" s="11"/>
      <c r="H22" s="11"/>
    </row>
    <row r="23" spans="1:18" ht="14.25" customHeight="1" thickBot="1" x14ac:dyDescent="0.3">
      <c r="A23" s="11"/>
      <c r="B23" s="11"/>
      <c r="C23" s="11"/>
      <c r="D23" s="11"/>
      <c r="E23" s="11"/>
      <c r="F23" s="11"/>
      <c r="G23" s="11"/>
      <c r="H23" s="11"/>
      <c r="O23" s="4"/>
      <c r="P23" s="4"/>
      <c r="Q23" s="4"/>
      <c r="R23" s="4"/>
    </row>
    <row r="24" spans="1:18" ht="14.25" customHeight="1" x14ac:dyDescent="0.25">
      <c r="A24" s="78" t="s">
        <v>69</v>
      </c>
      <c r="B24" s="130" t="s">
        <v>71</v>
      </c>
      <c r="C24" s="131"/>
      <c r="D24" s="131"/>
      <c r="E24" s="131"/>
      <c r="F24" s="132"/>
      <c r="G24" s="93"/>
      <c r="H24" s="77"/>
      <c r="K24" s="67" t="s">
        <v>57</v>
      </c>
      <c r="L24" s="5" t="s">
        <v>62</v>
      </c>
      <c r="M24" s="5" t="s">
        <v>68</v>
      </c>
      <c r="N24" s="5" t="s">
        <v>63</v>
      </c>
      <c r="O24" s="5" t="s">
        <v>43</v>
      </c>
      <c r="P24" s="12" t="s">
        <v>66</v>
      </c>
      <c r="Q24" s="64" t="s">
        <v>42</v>
      </c>
      <c r="R24" s="5" t="s">
        <v>65</v>
      </c>
    </row>
    <row r="25" spans="1:18" s="15" customFormat="1" ht="14.25" customHeight="1" thickBot="1" x14ac:dyDescent="0.3">
      <c r="A25" s="79" t="s">
        <v>75</v>
      </c>
      <c r="B25" s="44"/>
      <c r="C25" s="13"/>
      <c r="D25" s="13"/>
      <c r="E25" s="13"/>
      <c r="F25" s="14"/>
      <c r="G25" s="92" t="s">
        <v>45</v>
      </c>
      <c r="H25" s="101" t="s">
        <v>46</v>
      </c>
      <c r="K25" s="99"/>
      <c r="L25" s="68"/>
      <c r="M25" s="68"/>
      <c r="N25" s="68"/>
      <c r="O25" s="68"/>
      <c r="P25" s="12"/>
      <c r="Q25" s="64"/>
      <c r="R25" s="68"/>
    </row>
    <row r="26" spans="1:18" ht="14.25" customHeight="1" x14ac:dyDescent="0.25">
      <c r="A26" s="45"/>
      <c r="B26" s="120" t="s">
        <v>52</v>
      </c>
      <c r="C26" s="121"/>
      <c r="D26" s="121"/>
      <c r="E26" s="121"/>
      <c r="F26" s="122"/>
      <c r="G26" s="16">
        <f>L26</f>
        <v>237.5</v>
      </c>
      <c r="H26" s="54" t="str">
        <f>+IF(A26="","",A26*L26)</f>
        <v/>
      </c>
      <c r="K26" s="67" t="s">
        <v>50</v>
      </c>
      <c r="L26" s="69">
        <v>237.5</v>
      </c>
      <c r="M26" s="69"/>
      <c r="N26" s="69"/>
      <c r="O26" s="68"/>
      <c r="P26" s="12"/>
      <c r="Q26" s="64"/>
      <c r="R26" s="66"/>
    </row>
    <row r="27" spans="1:18" ht="14.25" customHeight="1" x14ac:dyDescent="0.25">
      <c r="A27" s="45"/>
      <c r="B27" s="117" t="s">
        <v>53</v>
      </c>
      <c r="C27" s="118"/>
      <c r="D27" s="118"/>
      <c r="E27" s="118"/>
      <c r="F27" s="119"/>
      <c r="G27" s="16">
        <f>L27</f>
        <v>332.5</v>
      </c>
      <c r="H27" s="54" t="str">
        <f>+IF(A27="","",A27*L27)</f>
        <v/>
      </c>
      <c r="K27" s="67" t="s">
        <v>51</v>
      </c>
      <c r="L27" s="69">
        <v>332.5</v>
      </c>
      <c r="M27" s="69"/>
      <c r="N27" s="69"/>
      <c r="O27" s="68"/>
      <c r="P27" s="12"/>
      <c r="Q27" s="64"/>
      <c r="R27" s="66"/>
    </row>
    <row r="28" spans="1:18" ht="14.25" customHeight="1" x14ac:dyDescent="0.25">
      <c r="A28" s="47"/>
      <c r="B28" s="117" t="s">
        <v>88</v>
      </c>
      <c r="C28" s="118"/>
      <c r="D28" s="118"/>
      <c r="E28" s="118"/>
      <c r="F28" s="119"/>
      <c r="G28" s="16">
        <f>L28</f>
        <v>287.5</v>
      </c>
      <c r="H28" s="54" t="str">
        <f>+IF(A28="","",A28*L28)</f>
        <v/>
      </c>
      <c r="I28" s="12"/>
      <c r="J28" s="12"/>
      <c r="K28" s="98" t="s">
        <v>58</v>
      </c>
      <c r="L28" s="69">
        <v>287.5</v>
      </c>
      <c r="M28" s="69"/>
      <c r="N28" s="69"/>
      <c r="O28" s="68"/>
      <c r="P28" s="12"/>
      <c r="Q28" s="64"/>
      <c r="R28" s="66"/>
    </row>
    <row r="29" spans="1:18" ht="14.25" customHeight="1" x14ac:dyDescent="0.25">
      <c r="A29" s="104" t="s">
        <v>84</v>
      </c>
      <c r="B29" s="105"/>
      <c r="C29" s="105"/>
      <c r="D29" s="105"/>
      <c r="E29" s="105"/>
      <c r="F29" s="105"/>
      <c r="G29" s="105"/>
      <c r="H29" s="106"/>
      <c r="L29" s="69"/>
      <c r="M29" s="69"/>
      <c r="N29" s="69"/>
      <c r="O29" s="68"/>
      <c r="P29" s="12"/>
      <c r="Q29" s="64"/>
      <c r="R29" s="66"/>
    </row>
    <row r="30" spans="1:18" ht="14.25" customHeight="1" x14ac:dyDescent="0.25">
      <c r="A30" s="82"/>
      <c r="B30" s="83"/>
      <c r="C30" s="84"/>
      <c r="D30" s="85"/>
      <c r="E30" s="85"/>
      <c r="F30" s="17"/>
      <c r="G30" s="86"/>
      <c r="H30" s="90"/>
      <c r="L30" s="69"/>
      <c r="M30" s="69"/>
      <c r="N30" s="69"/>
      <c r="O30" s="68"/>
      <c r="P30" s="12"/>
      <c r="Q30" s="64"/>
      <c r="R30" s="66"/>
    </row>
    <row r="31" spans="1:18" ht="14.25" customHeight="1" thickBot="1" x14ac:dyDescent="0.3">
      <c r="A31" s="80" t="s">
        <v>87</v>
      </c>
      <c r="B31" s="46"/>
      <c r="C31" s="13"/>
      <c r="D31" s="13"/>
      <c r="E31" s="13"/>
      <c r="F31" s="14"/>
      <c r="G31" s="92" t="s">
        <v>45</v>
      </c>
      <c r="H31" s="101" t="s">
        <v>46</v>
      </c>
      <c r="I31" s="12"/>
      <c r="J31" s="12"/>
      <c r="K31" s="98"/>
      <c r="L31" s="69"/>
      <c r="M31" s="69"/>
      <c r="N31" s="69"/>
      <c r="O31" s="12"/>
      <c r="P31" s="12"/>
      <c r="Q31" s="64"/>
      <c r="R31" s="66"/>
    </row>
    <row r="32" spans="1:18" ht="14.25" customHeight="1" x14ac:dyDescent="0.25">
      <c r="A32" s="45"/>
      <c r="B32" s="120" t="s">
        <v>54</v>
      </c>
      <c r="C32" s="121"/>
      <c r="D32" s="121"/>
      <c r="E32" s="121"/>
      <c r="F32" s="122"/>
      <c r="G32" s="16">
        <f>L32+P32</f>
        <v>428.25</v>
      </c>
      <c r="H32" s="54" t="str">
        <f>+IF(A32="","",A32*L32)</f>
        <v/>
      </c>
      <c r="I32" s="12"/>
      <c r="J32" s="12"/>
      <c r="K32" s="98" t="s">
        <v>47</v>
      </c>
      <c r="L32" s="69">
        <v>285</v>
      </c>
      <c r="M32" s="69"/>
      <c r="N32" s="69"/>
      <c r="O32" s="68" t="s">
        <v>41</v>
      </c>
      <c r="P32" s="12">
        <f>Q32*NETTECH</f>
        <v>143.25</v>
      </c>
      <c r="Q32" s="64">
        <v>1.5</v>
      </c>
      <c r="R32" s="66">
        <f>Q32/24</f>
        <v>6.25E-2</v>
      </c>
    </row>
    <row r="33" spans="1:18" ht="14.25" customHeight="1" x14ac:dyDescent="0.25">
      <c r="A33" s="45"/>
      <c r="B33" s="117" t="s">
        <v>55</v>
      </c>
      <c r="C33" s="118"/>
      <c r="D33" s="118"/>
      <c r="E33" s="118"/>
      <c r="F33" s="119"/>
      <c r="G33" s="16">
        <f>L33+P33</f>
        <v>523.25</v>
      </c>
      <c r="H33" s="54" t="str">
        <f>+IF(A33="","",A33*L33)</f>
        <v/>
      </c>
      <c r="I33" s="12"/>
      <c r="J33" s="12"/>
      <c r="K33" s="98" t="s">
        <v>48</v>
      </c>
      <c r="L33" s="69">
        <v>380</v>
      </c>
      <c r="M33" s="69"/>
      <c r="N33" s="69"/>
      <c r="O33" s="68" t="s">
        <v>41</v>
      </c>
      <c r="P33" s="12">
        <f>Q33*NETTECH</f>
        <v>143.25</v>
      </c>
      <c r="Q33" s="64">
        <v>1.5</v>
      </c>
      <c r="R33" s="66">
        <f>Q33/24</f>
        <v>6.25E-2</v>
      </c>
    </row>
    <row r="34" spans="1:18" ht="14.25" customHeight="1" x14ac:dyDescent="0.25">
      <c r="A34" s="45"/>
      <c r="B34" s="108" t="s">
        <v>56</v>
      </c>
      <c r="C34" s="109"/>
      <c r="D34" s="109"/>
      <c r="E34" s="109"/>
      <c r="F34" s="110"/>
      <c r="G34" s="16">
        <f>L34+P34</f>
        <v>1568.25</v>
      </c>
      <c r="H34" s="54" t="str">
        <f>+IF(A34="","",A34*L34)</f>
        <v/>
      </c>
      <c r="I34" s="12"/>
      <c r="J34" s="12"/>
      <c r="K34" s="98" t="s">
        <v>49</v>
      </c>
      <c r="L34" s="69">
        <v>1425</v>
      </c>
      <c r="M34" s="69"/>
      <c r="N34" s="69"/>
      <c r="O34" s="68" t="s">
        <v>41</v>
      </c>
      <c r="P34" s="12">
        <f>Q34*NETTECH</f>
        <v>143.25</v>
      </c>
      <c r="Q34" s="64">
        <v>1.5</v>
      </c>
      <c r="R34" s="66">
        <f>Q34/24</f>
        <v>6.25E-2</v>
      </c>
    </row>
    <row r="35" spans="1:18" ht="14.25" customHeight="1" x14ac:dyDescent="0.25">
      <c r="A35" s="104" t="s">
        <v>77</v>
      </c>
      <c r="B35" s="105"/>
      <c r="C35" s="105"/>
      <c r="D35" s="105"/>
      <c r="E35" s="105"/>
      <c r="F35" s="105"/>
      <c r="G35" s="105"/>
      <c r="H35" s="106"/>
      <c r="I35" s="12"/>
      <c r="J35" s="12"/>
      <c r="K35" s="98"/>
      <c r="L35" s="69"/>
      <c r="M35" s="69"/>
      <c r="N35" s="69"/>
      <c r="O35" s="68"/>
      <c r="P35" s="12"/>
      <c r="Q35" s="64"/>
      <c r="R35" s="76"/>
    </row>
    <row r="36" spans="1:18" ht="14.25" customHeight="1" x14ac:dyDescent="0.25">
      <c r="A36" s="104" t="s">
        <v>67</v>
      </c>
      <c r="B36" s="105"/>
      <c r="C36" s="105"/>
      <c r="D36" s="105"/>
      <c r="E36" s="105"/>
      <c r="F36" s="105"/>
      <c r="G36" s="105"/>
      <c r="H36" s="106"/>
      <c r="I36" s="12"/>
      <c r="J36" s="12"/>
      <c r="K36" s="98"/>
      <c r="L36" s="69"/>
      <c r="M36" s="69"/>
      <c r="N36" s="69"/>
      <c r="O36" s="68"/>
      <c r="P36" s="12"/>
      <c r="Q36" s="64"/>
      <c r="R36" s="76"/>
    </row>
    <row r="37" spans="1:18" ht="14.25" customHeight="1" x14ac:dyDescent="0.25">
      <c r="A37" s="87"/>
      <c r="B37" s="88"/>
      <c r="C37" s="88"/>
      <c r="D37" s="88"/>
      <c r="E37" s="88"/>
      <c r="F37" s="88"/>
      <c r="G37" s="88"/>
      <c r="H37" s="89"/>
      <c r="I37" s="12"/>
      <c r="J37" s="12"/>
      <c r="K37" s="98"/>
      <c r="L37" s="69"/>
      <c r="M37" s="69"/>
      <c r="N37" s="69"/>
      <c r="O37" s="68"/>
      <c r="P37" s="12"/>
      <c r="Q37" s="64"/>
      <c r="R37" s="76"/>
    </row>
    <row r="38" spans="1:18" ht="14.25" customHeight="1" thickBot="1" x14ac:dyDescent="0.3">
      <c r="A38" s="80" t="s">
        <v>78</v>
      </c>
      <c r="B38" s="46"/>
      <c r="C38" s="13"/>
      <c r="D38" s="13"/>
      <c r="E38" s="13"/>
      <c r="F38" s="14"/>
      <c r="G38" s="92" t="s">
        <v>45</v>
      </c>
      <c r="H38" s="101" t="s">
        <v>46</v>
      </c>
      <c r="I38" s="12"/>
      <c r="J38" s="12"/>
      <c r="K38" s="98"/>
      <c r="L38" s="69"/>
      <c r="M38" s="69"/>
      <c r="N38" s="69"/>
      <c r="O38" s="68"/>
      <c r="P38" s="12"/>
      <c r="Q38" s="64"/>
      <c r="R38" s="76"/>
    </row>
    <row r="39" spans="1:18" ht="14.25" customHeight="1" x14ac:dyDescent="0.25">
      <c r="A39" s="43"/>
      <c r="B39" s="117" t="s">
        <v>74</v>
      </c>
      <c r="C39" s="118"/>
      <c r="D39" s="118"/>
      <c r="E39" s="118"/>
      <c r="F39" s="119"/>
      <c r="G39" s="16">
        <f>L39+P39</f>
        <v>1687</v>
      </c>
      <c r="H39" s="54" t="str">
        <f>+IF(A39="","",A39*L39)</f>
        <v/>
      </c>
      <c r="I39" s="12"/>
      <c r="J39" s="12"/>
      <c r="K39" s="98" t="s">
        <v>82</v>
      </c>
      <c r="L39" s="69">
        <f>L34+N39</f>
        <v>1543.75</v>
      </c>
      <c r="M39" s="91">
        <v>29827</v>
      </c>
      <c r="N39" s="69">
        <v>118.75</v>
      </c>
      <c r="O39" s="68" t="s">
        <v>41</v>
      </c>
      <c r="P39" s="12">
        <f>NETTECH*Q39</f>
        <v>143.25</v>
      </c>
      <c r="Q39" s="64">
        <v>1.5</v>
      </c>
      <c r="R39" s="66">
        <f>Q39/24</f>
        <v>6.25E-2</v>
      </c>
    </row>
    <row r="40" spans="1:18" ht="14.25" customHeight="1" x14ac:dyDescent="0.25">
      <c r="A40" s="43"/>
      <c r="B40" s="117" t="s">
        <v>76</v>
      </c>
      <c r="C40" s="118"/>
      <c r="D40" s="118"/>
      <c r="E40" s="118"/>
      <c r="F40" s="119"/>
      <c r="G40" s="16">
        <f>L40+P40</f>
        <v>1867.5</v>
      </c>
      <c r="H40" s="54" t="str">
        <f>+IF(A40="","",A40*L40)</f>
        <v/>
      </c>
      <c r="I40" s="12"/>
      <c r="J40" s="12"/>
      <c r="K40" s="98" t="s">
        <v>83</v>
      </c>
      <c r="L40" s="69">
        <f>L34+N40</f>
        <v>1645</v>
      </c>
      <c r="M40" s="91">
        <v>26865</v>
      </c>
      <c r="N40" s="69">
        <v>220</v>
      </c>
      <c r="O40" s="68" t="s">
        <v>64</v>
      </c>
      <c r="P40" s="12">
        <f>NETSPEC*Q40</f>
        <v>222.5</v>
      </c>
      <c r="Q40" s="64">
        <v>2</v>
      </c>
      <c r="R40" s="66">
        <f>Q40/24</f>
        <v>8.3333333333333329E-2</v>
      </c>
    </row>
    <row r="41" spans="1:18" ht="14.25" customHeight="1" x14ac:dyDescent="0.25">
      <c r="A41" s="104" t="s">
        <v>67</v>
      </c>
      <c r="B41" s="105"/>
      <c r="C41" s="105"/>
      <c r="D41" s="105"/>
      <c r="E41" s="105"/>
      <c r="F41" s="105"/>
      <c r="G41" s="105"/>
      <c r="H41" s="106"/>
      <c r="I41" s="12"/>
      <c r="J41" s="12"/>
      <c r="K41" s="98"/>
      <c r="L41" s="69"/>
      <c r="M41" s="69"/>
      <c r="N41" s="69"/>
      <c r="O41" s="68"/>
      <c r="P41" s="12"/>
      <c r="Q41" s="64"/>
      <c r="R41" s="76"/>
    </row>
    <row r="42" spans="1:18" ht="14.25" customHeight="1" x14ac:dyDescent="0.25">
      <c r="A42" s="82"/>
      <c r="B42" s="83"/>
      <c r="C42" s="17"/>
      <c r="E42" s="17"/>
      <c r="F42" s="17"/>
      <c r="G42" s="86"/>
      <c r="H42" s="90"/>
      <c r="I42" s="12"/>
      <c r="J42" s="12"/>
      <c r="K42" s="98"/>
      <c r="L42" s="69"/>
      <c r="M42" s="69"/>
      <c r="N42" s="69"/>
      <c r="O42" s="12"/>
      <c r="P42" s="12"/>
      <c r="Q42" s="64"/>
      <c r="R42" s="76"/>
    </row>
    <row r="43" spans="1:18" s="15" customFormat="1" ht="14.25" customHeight="1" thickBot="1" x14ac:dyDescent="0.3">
      <c r="A43" s="80" t="s">
        <v>81</v>
      </c>
      <c r="B43" s="46"/>
      <c r="C43" s="13"/>
      <c r="D43" s="13"/>
      <c r="E43" s="13"/>
      <c r="F43" s="14"/>
      <c r="G43" s="92" t="s">
        <v>45</v>
      </c>
      <c r="H43" s="101" t="s">
        <v>46</v>
      </c>
      <c r="I43" s="12"/>
      <c r="J43" s="12"/>
      <c r="K43" s="98"/>
      <c r="L43" s="69"/>
      <c r="M43" s="69"/>
      <c r="N43" s="69"/>
      <c r="O43" s="12"/>
      <c r="P43" s="12"/>
      <c r="Q43" s="64"/>
      <c r="R43" s="76"/>
    </row>
    <row r="44" spans="1:18" ht="14.25" customHeight="1" x14ac:dyDescent="0.25">
      <c r="A44" s="47"/>
      <c r="B44" s="108" t="s">
        <v>70</v>
      </c>
      <c r="C44" s="109"/>
      <c r="D44" s="109"/>
      <c r="E44" s="109"/>
      <c r="F44" s="110"/>
      <c r="G44" s="16">
        <f>L44+P44</f>
        <v>348.15</v>
      </c>
      <c r="H44" s="54" t="str">
        <f>+IF(A44="","",A44*L44)</f>
        <v/>
      </c>
      <c r="I44" s="12"/>
      <c r="J44" s="12"/>
      <c r="K44" s="98">
        <v>65905</v>
      </c>
      <c r="L44" s="69">
        <v>271.75</v>
      </c>
      <c r="M44" s="69"/>
      <c r="N44" s="69"/>
      <c r="O44" s="68" t="s">
        <v>41</v>
      </c>
      <c r="P44" s="12">
        <f>Q44*NETTECH</f>
        <v>76.400000000000006</v>
      </c>
      <c r="Q44" s="64">
        <v>0.8</v>
      </c>
      <c r="R44" s="66">
        <f>Q44/24</f>
        <v>3.3333333333333333E-2</v>
      </c>
    </row>
    <row r="45" spans="1:18" ht="14.25" customHeight="1" x14ac:dyDescent="0.25">
      <c r="A45" s="45"/>
      <c r="B45" s="111" t="s">
        <v>79</v>
      </c>
      <c r="C45" s="112"/>
      <c r="D45" s="112"/>
      <c r="E45" s="112"/>
      <c r="F45" s="113"/>
      <c r="G45" s="16">
        <f>L45+P45</f>
        <v>195.15</v>
      </c>
      <c r="H45" s="54" t="str">
        <f>+IF(A45="","",A45*L45)</f>
        <v/>
      </c>
      <c r="I45" s="12"/>
      <c r="J45" s="12"/>
      <c r="K45" s="98">
        <v>29827</v>
      </c>
      <c r="L45" s="69">
        <v>118.75</v>
      </c>
      <c r="M45" s="69"/>
      <c r="N45" s="69"/>
      <c r="O45" s="68" t="s">
        <v>41</v>
      </c>
      <c r="P45" s="12">
        <f>Q45*NETTECH</f>
        <v>76.400000000000006</v>
      </c>
      <c r="Q45" s="64">
        <v>0.8</v>
      </c>
      <c r="R45" s="66">
        <f>Q45/24</f>
        <v>3.3333333333333333E-2</v>
      </c>
    </row>
    <row r="46" spans="1:18" ht="14.25" customHeight="1" thickBot="1" x14ac:dyDescent="0.3">
      <c r="A46" s="102"/>
      <c r="B46" s="114" t="s">
        <v>80</v>
      </c>
      <c r="C46" s="115"/>
      <c r="D46" s="115"/>
      <c r="E46" s="115"/>
      <c r="F46" s="116"/>
      <c r="G46" s="20">
        <f>L46+P46</f>
        <v>298</v>
      </c>
      <c r="H46" s="55" t="str">
        <f>+IF(A46="","",A46*L46)</f>
        <v/>
      </c>
      <c r="I46" s="12"/>
      <c r="J46" s="12"/>
      <c r="K46" s="98">
        <v>26865</v>
      </c>
      <c r="L46" s="69">
        <v>209</v>
      </c>
      <c r="M46" s="69"/>
      <c r="N46" s="69"/>
      <c r="O46" s="68" t="s">
        <v>64</v>
      </c>
      <c r="P46" s="12">
        <f>Q46*NETSPEC</f>
        <v>89</v>
      </c>
      <c r="Q46" s="64">
        <v>0.8</v>
      </c>
      <c r="R46" s="66">
        <f>Q46/24</f>
        <v>3.3333333333333333E-2</v>
      </c>
    </row>
    <row r="47" spans="1:18" ht="14.25" customHeight="1" x14ac:dyDescent="0.25">
      <c r="A47" s="56"/>
      <c r="B47" s="56"/>
      <c r="C47" s="56"/>
      <c r="D47" s="56"/>
      <c r="E47" s="56"/>
      <c r="F47" s="56"/>
      <c r="G47" s="48" t="s">
        <v>72</v>
      </c>
      <c r="H47" s="53" t="str">
        <f>+IF(SUM(H26:H46)=0,"",SUM(H26:H46))</f>
        <v/>
      </c>
      <c r="I47" s="24"/>
      <c r="J47" s="24"/>
      <c r="L47" s="69"/>
      <c r="M47" s="69"/>
      <c r="N47" s="69"/>
      <c r="O47" s="69"/>
      <c r="P47" s="18"/>
    </row>
    <row r="48" spans="1:18" ht="14.25" customHeight="1" x14ac:dyDescent="0.25">
      <c r="A48" s="56"/>
      <c r="B48" s="56"/>
      <c r="C48" s="56"/>
      <c r="D48" s="56"/>
      <c r="E48" s="56"/>
      <c r="F48" s="56"/>
      <c r="G48" s="48" t="s">
        <v>40</v>
      </c>
      <c r="H48" s="51">
        <f>P48</f>
        <v>0</v>
      </c>
      <c r="I48" s="24"/>
      <c r="J48" s="24"/>
      <c r="L48" s="69"/>
      <c r="M48" s="69"/>
      <c r="N48" s="69"/>
      <c r="O48" s="70" t="s">
        <v>61</v>
      </c>
      <c r="P48" s="18">
        <f>(A32*P32)+(A33*P33)+(A34*P34)+(A39*P39)+(A40*P40)+(A44*P44)+(A45*P45)+(A46*P46)+(A28*P28)</f>
        <v>0</v>
      </c>
    </row>
    <row r="49" spans="1:18" ht="14.25" customHeight="1" x14ac:dyDescent="0.25">
      <c r="A49" s="56"/>
      <c r="B49" s="56"/>
      <c r="C49" s="56"/>
      <c r="D49" s="56"/>
      <c r="E49" s="56"/>
      <c r="F49" s="56"/>
      <c r="G49" s="48" t="s">
        <v>59</v>
      </c>
      <c r="H49" s="51">
        <f>SUM(H47:H48)*5%</f>
        <v>0</v>
      </c>
      <c r="I49" s="24"/>
      <c r="J49" s="24"/>
      <c r="K49" s="69" t="s">
        <v>41</v>
      </c>
      <c r="L49" s="103">
        <v>95.5</v>
      </c>
      <c r="M49" s="69"/>
      <c r="N49" s="69"/>
      <c r="O49" s="4"/>
      <c r="P49" s="4"/>
    </row>
    <row r="50" spans="1:18" ht="14.25" customHeight="1" thickBot="1" x14ac:dyDescent="0.35">
      <c r="A50" s="49"/>
      <c r="B50" s="49"/>
      <c r="C50" s="49"/>
      <c r="D50" s="49"/>
      <c r="E50" s="49"/>
      <c r="F50" s="49"/>
      <c r="G50" s="48" t="s">
        <v>39</v>
      </c>
      <c r="H50" s="52">
        <f>SUM(H47:H49)</f>
        <v>0</v>
      </c>
      <c r="I50" s="24"/>
      <c r="J50" s="24"/>
      <c r="K50" s="69" t="s">
        <v>64</v>
      </c>
      <c r="L50" s="97">
        <v>111.25</v>
      </c>
      <c r="M50" s="69"/>
      <c r="N50" s="69"/>
      <c r="O50" s="4"/>
      <c r="P50" s="4"/>
    </row>
    <row r="51" spans="1:18" ht="14.25" customHeight="1" x14ac:dyDescent="0.3">
      <c r="A51" s="49"/>
      <c r="B51" s="49"/>
      <c r="C51" s="49"/>
      <c r="D51" s="49"/>
      <c r="E51" s="49"/>
      <c r="F51" s="49"/>
      <c r="G51" s="48"/>
      <c r="H51" s="23"/>
      <c r="I51" s="24"/>
      <c r="J51" s="24"/>
      <c r="L51" s="69"/>
      <c r="M51" s="69"/>
      <c r="N51" s="69"/>
      <c r="O51" s="69"/>
      <c r="P51" s="18"/>
    </row>
    <row r="52" spans="1:18" ht="14.25" customHeight="1" x14ac:dyDescent="0.25">
      <c r="A52" s="21"/>
      <c r="B52" s="22"/>
      <c r="C52" s="19"/>
      <c r="E52" s="19"/>
      <c r="F52" s="19"/>
      <c r="G52" s="25"/>
      <c r="H52" s="26"/>
      <c r="I52" s="24"/>
      <c r="J52" s="24"/>
      <c r="L52" s="69"/>
      <c r="M52" s="69"/>
      <c r="N52" s="69"/>
      <c r="O52" s="4"/>
      <c r="P52" s="4"/>
    </row>
    <row r="53" spans="1:18" ht="14.25" customHeight="1" x14ac:dyDescent="0.25">
      <c r="B53" s="29"/>
      <c r="C53" s="29"/>
      <c r="D53" s="19"/>
      <c r="E53" s="29"/>
      <c r="F53" s="29"/>
      <c r="I53" s="24"/>
      <c r="J53" s="24"/>
      <c r="L53" s="69"/>
      <c r="M53" s="69"/>
      <c r="N53" s="69"/>
      <c r="O53" s="4"/>
      <c r="P53" s="4"/>
    </row>
    <row r="54" spans="1:18" s="29" customFormat="1" ht="14.25" customHeight="1" x14ac:dyDescent="0.25">
      <c r="C54" s="81"/>
      <c r="I54" s="27"/>
      <c r="J54" s="27"/>
      <c r="K54" s="100"/>
      <c r="L54" s="25"/>
      <c r="M54" s="25"/>
      <c r="N54" s="25"/>
      <c r="O54" s="25"/>
      <c r="P54" s="28"/>
      <c r="Q54" s="28"/>
      <c r="R54" s="28"/>
    </row>
    <row r="55" spans="1:18" ht="14.25" customHeight="1" x14ac:dyDescent="0.25">
      <c r="A55" s="50"/>
      <c r="B55" s="50"/>
      <c r="C55" s="50"/>
      <c r="D55" s="50"/>
      <c r="E55" s="50"/>
      <c r="F55" s="50"/>
      <c r="G55" s="50"/>
      <c r="H55" s="50"/>
    </row>
    <row r="56" spans="1:18" ht="14.25" customHeight="1" x14ac:dyDescent="0.25"/>
    <row r="57" spans="1:18" ht="14.25" customHeight="1" x14ac:dyDescent="0.25"/>
    <row r="58" spans="1:18" ht="14.25" customHeight="1" x14ac:dyDescent="0.25"/>
    <row r="59" spans="1:18" ht="16.5" hidden="1" customHeight="1" x14ac:dyDescent="0.25">
      <c r="D59" s="30"/>
    </row>
    <row r="60" spans="1:18" ht="16.5" hidden="1" customHeight="1" x14ac:dyDescent="0.25">
      <c r="D60" s="30"/>
    </row>
    <row r="61" spans="1:18" ht="16.5" hidden="1" customHeight="1" x14ac:dyDescent="0.25">
      <c r="D61" s="30"/>
    </row>
    <row r="62" spans="1:18" ht="16.5" hidden="1" customHeight="1" x14ac:dyDescent="0.25">
      <c r="D62" s="30"/>
    </row>
    <row r="63" spans="1:18" ht="16.5" hidden="1" customHeight="1" x14ac:dyDescent="0.25">
      <c r="D63" s="30"/>
    </row>
    <row r="64" spans="1:18" ht="16.5" hidden="1" customHeight="1" x14ac:dyDescent="0.25">
      <c r="D64" s="30"/>
    </row>
    <row r="65" spans="1:4" ht="16.5" hidden="1" customHeight="1" x14ac:dyDescent="0.25">
      <c r="A65" s="31"/>
      <c r="B65" s="31"/>
      <c r="C65" s="31"/>
      <c r="D65" s="32"/>
    </row>
    <row r="66" spans="1:4" hidden="1" x14ac:dyDescent="0.25">
      <c r="A66" s="33" t="s">
        <v>24</v>
      </c>
      <c r="B66" s="34" t="s">
        <v>25</v>
      </c>
      <c r="C66" s="35" t="s">
        <v>26</v>
      </c>
      <c r="D66" s="36" t="s">
        <v>32</v>
      </c>
    </row>
    <row r="67" spans="1:4" hidden="1" x14ac:dyDescent="0.25">
      <c r="A67" s="37" t="s">
        <v>23</v>
      </c>
      <c r="B67" s="38">
        <v>0</v>
      </c>
      <c r="C67" s="38">
        <v>0.15</v>
      </c>
      <c r="D67" s="36" t="s">
        <v>27</v>
      </c>
    </row>
    <row r="68" spans="1:4" hidden="1" x14ac:dyDescent="0.25">
      <c r="A68" s="37" t="s">
        <v>15</v>
      </c>
      <c r="B68" s="38">
        <v>0</v>
      </c>
      <c r="C68" s="38">
        <v>0.15</v>
      </c>
      <c r="D68" s="39" t="s">
        <v>28</v>
      </c>
    </row>
    <row r="69" spans="1:4" hidden="1" x14ac:dyDescent="0.25">
      <c r="A69" s="37" t="s">
        <v>33</v>
      </c>
      <c r="B69" s="38">
        <v>0</v>
      </c>
      <c r="C69" s="38">
        <v>0.15</v>
      </c>
      <c r="D69" s="40" t="s">
        <v>29</v>
      </c>
    </row>
    <row r="70" spans="1:4" hidden="1" x14ac:dyDescent="0.25">
      <c r="A70" s="37" t="s">
        <v>16</v>
      </c>
      <c r="B70" s="38">
        <v>0</v>
      </c>
      <c r="C70" s="38">
        <v>0.15</v>
      </c>
      <c r="D70" s="39" t="s">
        <v>30</v>
      </c>
    </row>
    <row r="71" spans="1:4" hidden="1" x14ac:dyDescent="0.25">
      <c r="A71" s="37" t="s">
        <v>17</v>
      </c>
      <c r="B71" s="41">
        <v>9.9750000000000005E-2</v>
      </c>
      <c r="C71" s="38">
        <v>0.05</v>
      </c>
      <c r="D71" s="39" t="s">
        <v>31</v>
      </c>
    </row>
    <row r="72" spans="1:4" hidden="1" x14ac:dyDescent="0.25">
      <c r="A72" s="37" t="s">
        <v>18</v>
      </c>
      <c r="B72" s="38">
        <v>0</v>
      </c>
      <c r="C72" s="38">
        <v>0.13</v>
      </c>
      <c r="D72" s="39"/>
    </row>
    <row r="73" spans="1:4" hidden="1" x14ac:dyDescent="0.25">
      <c r="A73" s="37" t="s">
        <v>19</v>
      </c>
      <c r="B73" s="38">
        <v>0.08</v>
      </c>
      <c r="C73" s="38">
        <v>0.05</v>
      </c>
      <c r="D73" s="39"/>
    </row>
    <row r="74" spans="1:4" hidden="1" x14ac:dyDescent="0.25">
      <c r="A74" s="37" t="s">
        <v>20</v>
      </c>
      <c r="B74" s="38">
        <v>0.06</v>
      </c>
      <c r="C74" s="38">
        <v>0.05</v>
      </c>
      <c r="D74" s="39"/>
    </row>
    <row r="75" spans="1:4" hidden="1" x14ac:dyDescent="0.25">
      <c r="A75" s="37" t="s">
        <v>21</v>
      </c>
      <c r="B75" s="38">
        <v>0</v>
      </c>
      <c r="C75" s="38">
        <v>0.05</v>
      </c>
      <c r="D75" s="39"/>
    </row>
    <row r="76" spans="1:4" hidden="1" x14ac:dyDescent="0.25">
      <c r="A76" s="37" t="s">
        <v>22</v>
      </c>
      <c r="B76" s="38">
        <v>7.0000000000000007E-2</v>
      </c>
      <c r="C76" s="38">
        <v>0.05</v>
      </c>
      <c r="D76" s="39"/>
    </row>
    <row r="77" spans="1:4" hidden="1" x14ac:dyDescent="0.25">
      <c r="A77" s="39"/>
      <c r="B77" s="39"/>
      <c r="C77" s="39"/>
      <c r="D77" s="39"/>
    </row>
    <row r="78" spans="1:4" hidden="1" x14ac:dyDescent="0.25">
      <c r="A78" s="42" t="s">
        <v>34</v>
      </c>
      <c r="B78" s="39"/>
      <c r="C78" s="39"/>
      <c r="D78" s="39"/>
    </row>
    <row r="79" spans="1:4" hidden="1" x14ac:dyDescent="0.25">
      <c r="A79" s="37">
        <v>1</v>
      </c>
      <c r="B79" s="39"/>
      <c r="C79" s="39"/>
      <c r="D79" s="39"/>
    </row>
    <row r="80" spans="1:4" hidden="1" x14ac:dyDescent="0.25">
      <c r="A80" s="37">
        <v>2</v>
      </c>
      <c r="B80" s="39"/>
      <c r="C80" s="39"/>
      <c r="D80" s="39"/>
    </row>
    <row r="81" spans="1:4" hidden="1" x14ac:dyDescent="0.25">
      <c r="A81" s="37">
        <v>3</v>
      </c>
      <c r="B81" s="39"/>
      <c r="C81" s="39"/>
      <c r="D81" s="39"/>
    </row>
    <row r="82" spans="1:4" hidden="1" x14ac:dyDescent="0.25">
      <c r="A82" s="37">
        <v>4</v>
      </c>
      <c r="B82" s="39"/>
      <c r="C82" s="39"/>
      <c r="D82" s="39"/>
    </row>
    <row r="83" spans="1:4" hidden="1" x14ac:dyDescent="0.25">
      <c r="A83" s="37">
        <v>5</v>
      </c>
      <c r="B83" s="39"/>
      <c r="C83" s="39"/>
      <c r="D83" s="39"/>
    </row>
    <row r="84" spans="1:4" hidden="1" x14ac:dyDescent="0.25">
      <c r="A84" s="31"/>
      <c r="B84" s="31"/>
      <c r="C84" s="31"/>
      <c r="D84" s="31"/>
    </row>
    <row r="85" spans="1:4" hidden="1" x14ac:dyDescent="0.25">
      <c r="A85" s="31"/>
      <c r="B85" s="31"/>
      <c r="C85" s="31"/>
      <c r="D85" s="31"/>
    </row>
    <row r="86" spans="1:4" hidden="1" x14ac:dyDescent="0.25"/>
    <row r="87" spans="1:4" hidden="1" x14ac:dyDescent="0.25"/>
    <row r="88" spans="1:4" hidden="1" x14ac:dyDescent="0.25"/>
    <row r="89" spans="1:4" hidden="1" x14ac:dyDescent="0.25"/>
    <row r="90" spans="1:4" hidden="1" x14ac:dyDescent="0.25"/>
    <row r="105" spans="1:8" ht="15" customHeight="1" x14ac:dyDescent="0.25">
      <c r="A105" s="107" t="s">
        <v>38</v>
      </c>
      <c r="B105" s="107"/>
      <c r="C105" s="107"/>
      <c r="D105" s="107"/>
      <c r="E105" s="107"/>
      <c r="F105" s="107"/>
      <c r="G105" s="107"/>
      <c r="H105" s="107"/>
    </row>
    <row r="106" spans="1:8" ht="15" customHeight="1" x14ac:dyDescent="0.25">
      <c r="A106" s="107"/>
      <c r="B106" s="107"/>
      <c r="C106" s="107"/>
      <c r="D106" s="107"/>
      <c r="E106" s="107"/>
      <c r="F106" s="107"/>
      <c r="G106" s="107"/>
      <c r="H106" s="107"/>
    </row>
    <row r="107" spans="1:8" ht="15" customHeight="1" x14ac:dyDescent="0.25">
      <c r="A107" s="107"/>
      <c r="B107" s="107"/>
      <c r="C107" s="107"/>
      <c r="D107" s="107"/>
      <c r="E107" s="107"/>
      <c r="F107" s="107"/>
      <c r="G107" s="107"/>
      <c r="H107" s="107"/>
    </row>
    <row r="108" spans="1:8" ht="18.75" customHeight="1" x14ac:dyDescent="0.25">
      <c r="A108" s="107"/>
      <c r="B108" s="107"/>
      <c r="C108" s="107"/>
      <c r="D108" s="107"/>
      <c r="E108" s="107"/>
      <c r="F108" s="107"/>
      <c r="G108" s="107"/>
      <c r="H108" s="107"/>
    </row>
  </sheetData>
  <sheetProtection algorithmName="SHA-512" hashValue="FOQd8BYY5GBmOXlMFC/4RUJylqyFT9LWtLdY7eiORQ6tSGvEYIOOfWSt4oqoMoOv3gzhgI8RF1IAxcBDiYacFw==" saltValue="TMasJ68X762s6Kc3IO8LFQ==" spinCount="100000" sheet="1" objects="1" scenarios="1" selectLockedCells="1"/>
  <mergeCells count="37">
    <mergeCell ref="A17:H17"/>
    <mergeCell ref="F11:H11"/>
    <mergeCell ref="B5:D5"/>
    <mergeCell ref="A18:H18"/>
    <mergeCell ref="A20:H20"/>
    <mergeCell ref="B8:D8"/>
    <mergeCell ref="B10:D10"/>
    <mergeCell ref="F10:H10"/>
    <mergeCell ref="A19:H19"/>
    <mergeCell ref="E1:F1"/>
    <mergeCell ref="G1:H1"/>
    <mergeCell ref="A15:H15"/>
    <mergeCell ref="A16:H16"/>
    <mergeCell ref="A35:H35"/>
    <mergeCell ref="B28:F28"/>
    <mergeCell ref="B24:F24"/>
    <mergeCell ref="B26:F26"/>
    <mergeCell ref="B27:F27"/>
    <mergeCell ref="B3:D3"/>
    <mergeCell ref="B9:D9"/>
    <mergeCell ref="B4:D4"/>
    <mergeCell ref="F4:H4"/>
    <mergeCell ref="F5:H5"/>
    <mergeCell ref="F3:H3"/>
    <mergeCell ref="A21:H21"/>
    <mergeCell ref="A41:H41"/>
    <mergeCell ref="A29:H29"/>
    <mergeCell ref="A105:H108"/>
    <mergeCell ref="B34:F34"/>
    <mergeCell ref="B44:F44"/>
    <mergeCell ref="B45:F45"/>
    <mergeCell ref="B46:F46"/>
    <mergeCell ref="B39:F39"/>
    <mergeCell ref="B40:F40"/>
    <mergeCell ref="A36:H36"/>
    <mergeCell ref="B32:F32"/>
    <mergeCell ref="B33:F33"/>
  </mergeCells>
  <phoneticPr fontId="2" type="noConversion"/>
  <dataValidations disablePrompts="1" count="1">
    <dataValidation type="list" allowBlank="1" showInputMessage="1" showErrorMessage="1" sqref="A83" xr:uid="{00000000-0002-0000-0000-000000000000}">
      <formula1>"a136:a141"</formula1>
    </dataValidation>
  </dataValidations>
  <printOptions horizontalCentered="1"/>
  <pageMargins left="0.51181102362204722" right="0.51181102362204722" top="0.35433070866141736" bottom="0.35433070866141736" header="0.31496062992125984" footer="0.31496062992125984"/>
  <pageSetup scale="65" fitToHeight="0" orientation="portrait" r:id="rId1"/>
  <headerFooter scaleWithDoc="0" alignWithMargins="0">
    <oddFooter>&amp;L&amp;8&amp;F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reeman Document" ma:contentTypeID="0x0101003512114D6AEDEE439BC9274F5DA7B4E9003ED1D3C52426A943A476418BF85335CD" ma:contentTypeVersion="3" ma:contentTypeDescription="" ma:contentTypeScope="" ma:versionID="085600f9fe19334bbccfcb53528c054b">
  <xsd:schema xmlns:xsd="http://www.w3.org/2001/XMLSchema" xmlns:xs="http://www.w3.org/2001/XMLSchema" xmlns:p="http://schemas.microsoft.com/office/2006/metadata/properties" xmlns:ns2="f5c61509-4d8d-46f6-bf7e-dd1af6466c16" targetNamespace="http://schemas.microsoft.com/office/2006/metadata/properties" ma:root="true" ma:fieldsID="bb9338e1e8370e65142ffa721425ea10" ns2:_="">
    <xsd:import namespace="f5c61509-4d8d-46f6-bf7e-dd1af6466c16"/>
    <xsd:element name="properties">
      <xsd:complexType>
        <xsd:sequence>
          <xsd:element name="documentManagement">
            <xsd:complexType>
              <xsd:all>
                <xsd:element ref="ns2:e1dcb9d4f6fd424e8295232a287185e3" minOccurs="0"/>
                <xsd:element ref="ns2:TaxCatchAll" minOccurs="0"/>
                <xsd:element ref="ns2:TaxCatchAllLabel" minOccurs="0"/>
                <xsd:element ref="ns2:e77b33b1bde14fc4aa83ff017914e115" minOccurs="0"/>
                <xsd:element ref="ns2:o17394bb30bc440bb3e4a17dd836c93b" minOccurs="0"/>
                <xsd:element ref="ns2:FreemanDescrip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c61509-4d8d-46f6-bf7e-dd1af6466c16" elementFormDefault="qualified">
    <xsd:import namespace="http://schemas.microsoft.com/office/2006/documentManagement/types"/>
    <xsd:import namespace="http://schemas.microsoft.com/office/infopath/2007/PartnerControls"/>
    <xsd:element name="e1dcb9d4f6fd424e8295232a287185e3" ma:index="8" nillable="true" ma:taxonomy="true" ma:internalName="e1dcb9d4f6fd424e8295232a287185e3" ma:taxonomyFieldName="FreemanLocation" ma:displayName="Freeman Location" ma:indexed="true" ma:readOnly="false" ma:default="" ma:fieldId="{e1dcb9d4-f6fd-424e-8295-232a287185e3}" ma:sspId="1f0710b3-835f-424b-90e1-4e618a523134" ma:termSetId="7b718689-3652-45d4-8e6b-ffef5905d3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4a163a74-b61e-4644-8e27-721f0d06e121}" ma:internalName="TaxCatchAll" ma:showField="CatchAllData" ma:web="c8282da1-0869-45d9-b12e-36b6dd78c7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a163a74-b61e-4644-8e27-721f0d06e121}" ma:internalName="TaxCatchAllLabel" ma:readOnly="true" ma:showField="CatchAllDataLabel" ma:web="c8282da1-0869-45d9-b12e-36b6dd78c7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77b33b1bde14fc4aa83ff017914e115" ma:index="12" nillable="true" ma:taxonomy="true" ma:internalName="e77b33b1bde14fc4aa83ff017914e115" ma:taxonomyFieldName="BusinessArea" ma:displayName="Business Area" ma:indexed="true" ma:readOnly="false" ma:default="" ma:fieldId="{e77b33b1-bde1-4fc4-aa83-ff017914e115}" ma:sspId="1f0710b3-835f-424b-90e1-4e618a523134" ma:termSetId="5b68540b-6d6d-41e2-a61c-174528c3232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17394bb30bc440bb3e4a17dd836c93b" ma:index="14" nillable="true" ma:taxonomy="true" ma:internalName="o17394bb30bc440bb3e4a17dd836c93b" ma:taxonomyFieldName="DocumentType" ma:displayName="Document Type" ma:indexed="true" ma:readOnly="false" ma:default="" ma:fieldId="{817394bb-30bc-440b-b3e4-a17dd836c93b}" ma:sspId="1f0710b3-835f-424b-90e1-4e618a523134" ma:termSetId="f407d369-bd44-44d2-82a0-dec65193a17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reemanDescription" ma:index="16" nillable="true" ma:displayName="Description" ma:internalName="FreemanDescrip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5c61509-4d8d-46f6-bf7e-dd1af6466c16">
      <Value>9</Value>
      <Value>15</Value>
      <Value>13</Value>
    </TaxCatchAll>
    <e1dcb9d4f6fd424e8295232a287185e3 xmlns="f5c61509-4d8d-46f6-bf7e-dd1af6466c16">
      <Terms xmlns="http://schemas.microsoft.com/office/infopath/2007/PartnerControls">
        <TermInfo xmlns="http://schemas.microsoft.com/office/infopath/2007/PartnerControls">
          <TermName xmlns="http://schemas.microsoft.com/office/infopath/2007/PartnerControls">Freeman Audio Visual Canada</TermName>
          <TermId xmlns="http://schemas.microsoft.com/office/infopath/2007/PartnerControls">4280a9a0-f770-445a-8871-cdce01e32931</TermId>
        </TermInfo>
      </Terms>
    </e1dcb9d4f6fd424e8295232a287185e3>
    <e77b33b1bde14fc4aa83ff017914e115 xmlns="f5c61509-4d8d-46f6-bf7e-dd1af6466c16">
      <Terms xmlns="http://schemas.microsoft.com/office/infopath/2007/PartnerControls">
        <TermInfo xmlns="http://schemas.microsoft.com/office/infopath/2007/PartnerControls">
          <TermName xmlns="http://schemas.microsoft.com/office/infopath/2007/PartnerControls">Freeman Audio Visual Canada</TermName>
          <TermId xmlns="http://schemas.microsoft.com/office/infopath/2007/PartnerControls">4280a9a0-f770-445a-8871-cdce01e32931</TermId>
        </TermInfo>
      </Terms>
    </e77b33b1bde14fc4aa83ff017914e115>
    <FreemanDescription xmlns="f5c61509-4d8d-46f6-bf7e-dd1af6466c16" xsi:nil="true"/>
    <o17394bb30bc440bb3e4a17dd836c93b xmlns="f5c61509-4d8d-46f6-bf7e-dd1af6466c16">
      <Terms xmlns="http://schemas.microsoft.com/office/infopath/2007/PartnerControls">
        <TermInfo xmlns="http://schemas.microsoft.com/office/infopath/2007/PartnerControls">
          <TermName xmlns="http://schemas.microsoft.com/office/infopath/2007/PartnerControls">Form</TermName>
          <TermId xmlns="http://schemas.microsoft.com/office/infopath/2007/PartnerControls">758d8b00-28cc-4928-8f89-408ea3e8d309</TermId>
        </TermInfo>
      </Terms>
    </o17394bb30bc440bb3e4a17dd836c93b>
  </documentManagement>
</p:properties>
</file>

<file path=customXml/item5.xml><?xml version="1.0" encoding="utf-8"?>
<?mso-contentType ?>
<SharedContentType xmlns="Microsoft.SharePoint.Taxonomy.ContentTypeSync" SourceId="1f0710b3-835f-424b-90e1-4e618a523134" ContentTypeId="0x0101003512114D6AEDEE439BC9274F5DA7B4E9" PreviousValue="false"/>
</file>

<file path=customXml/itemProps1.xml><?xml version="1.0" encoding="utf-8"?>
<ds:datastoreItem xmlns:ds="http://schemas.openxmlformats.org/officeDocument/2006/customXml" ds:itemID="{B340623D-57A1-4510-B3FD-1D4E2F4BCAD6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BEF1799A-D204-47D9-9CA2-D024F780C58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9FE0D4-3CD5-48DF-A8FD-B416B06378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c61509-4d8d-46f6-bf7e-dd1af6466c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0B856F5-DB28-48F9-B42B-F3321700F002}">
  <ds:schemaRefs>
    <ds:schemaRef ds:uri="http://purl.org/dc/terms/"/>
    <ds:schemaRef ds:uri="http://purl.org/dc/elements/1.1/"/>
    <ds:schemaRef ds:uri="f5c61509-4d8d-46f6-bf7e-dd1af6466c16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44404735-064A-4CA1-A814-35871301B09D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EXHIBITOR ORDER FORM</vt:lpstr>
      <vt:lpstr>NETSPEC</vt:lpstr>
      <vt:lpstr>NETTECH</vt:lpstr>
      <vt:lpstr>'EXHIBITOR ORDER FORM'!Print_Area</vt:lpstr>
    </vt:vector>
  </TitlesOfParts>
  <Company>AVW-TELAV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Paolo.DeBerardinis@encoreglobal.com</dc:creator>
  <cp:lastModifiedBy>Marla Kimball</cp:lastModifiedBy>
  <cp:lastPrinted>2022-10-25T22:01:35Z</cp:lastPrinted>
  <dcterms:created xsi:type="dcterms:W3CDTF">2007-02-05T22:05:48Z</dcterms:created>
  <dcterms:modified xsi:type="dcterms:W3CDTF">2023-01-09T00:00:02Z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temRetentionFormula">
    <vt:lpwstr/>
  </property>
  <property fmtid="{D5CDD505-2E9C-101B-9397-08002B2CF9AE}" pid="3" name="_dlc_policyId">
    <vt:lpwstr/>
  </property>
  <property fmtid="{D5CDD505-2E9C-101B-9397-08002B2CF9AE}" pid="4" name="DocumentType">
    <vt:lpwstr>13;#Form|758d8b00-28cc-4928-8f89-408ea3e8d309</vt:lpwstr>
  </property>
  <property fmtid="{D5CDD505-2E9C-101B-9397-08002B2CF9AE}" pid="5" name="FreemanLocation">
    <vt:lpwstr>15;#Freeman Audio Visual Canada|4280a9a0-f770-445a-8871-cdce01e32931</vt:lpwstr>
  </property>
  <property fmtid="{D5CDD505-2E9C-101B-9397-08002B2CF9AE}" pid="6" name="BusinessArea">
    <vt:lpwstr>9;#Freeman Audio Visual Canada|4280a9a0-f770-445a-8871-cdce01e32931</vt:lpwstr>
  </property>
  <property fmtid="{D5CDD505-2E9C-101B-9397-08002B2CF9AE}" pid="7" name="Order">
    <vt:lpwstr>78900.0000000000</vt:lpwstr>
  </property>
  <property fmtid="{D5CDD505-2E9C-101B-9397-08002B2CF9AE}" pid="8" name="Doc Type">
    <vt:lpwstr>Master Forms</vt:lpwstr>
  </property>
</Properties>
</file>